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050" tabRatio="602" activeTab="2"/>
  </bookViews>
  <sheets>
    <sheet name="sprawozdanie fin." sheetId="1" r:id="rId1"/>
    <sheet name="efektywność" sheetId="2" state="hidden" r:id="rId2"/>
    <sheet name="dodatkowe inf" sheetId="3" r:id="rId3"/>
    <sheet name="Arkusz1" sheetId="4" state="hidden" r:id="rId4"/>
    <sheet name="inf. dodatkowe" sheetId="5" state="hidden" r:id="rId5"/>
  </sheets>
  <definedNames>
    <definedName name="_xlnm.Print_Titles" localSheetId="2">'dodatkowe inf'!$5:$6</definedName>
    <definedName name="_xlnm.Print_Titles" localSheetId="0">'sprawozdanie fin.'!$2:$2</definedName>
  </definedNames>
  <calcPr fullCalcOnLoad="1"/>
</workbook>
</file>

<file path=xl/comments1.xml><?xml version="1.0" encoding="utf-8"?>
<comments xmlns="http://schemas.openxmlformats.org/spreadsheetml/2006/main">
  <authors>
    <author>Szkolut</author>
  </authors>
  <commentList>
    <comment ref="G370" authorId="0">
      <text>
        <r>
          <rPr>
            <b/>
            <sz val="8"/>
            <rFont val="Tahoma"/>
            <family val="0"/>
          </rPr>
          <t>Szkolut:</t>
        </r>
        <r>
          <rPr>
            <sz val="8"/>
            <rFont val="Tahoma"/>
            <family val="0"/>
          </rPr>
          <t xml:space="preserve">
</t>
        </r>
      </text>
    </comment>
    <comment ref="A405" authorId="0">
      <text>
        <r>
          <rPr>
            <b/>
            <sz val="8"/>
            <rFont val="Tahoma"/>
            <family val="0"/>
          </rPr>
          <t>Szkolut: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<sst xmlns="http://schemas.openxmlformats.org/spreadsheetml/2006/main" count="3321" uniqueCount="858">
  <si>
    <t>Górnośląskie Towarzystwo Charytatywne / Udzielanie posiłku</t>
  </si>
  <si>
    <t>Górnośląskie Towarzystwo Charytatywne / Ogrzewalnia</t>
  </si>
  <si>
    <t>Towarzystwo Pomocy im. Św. Brata Alberta Koło Katowice / Ogrzewalnia</t>
  </si>
  <si>
    <t>Zgromadzenie Sióstr Św. Elżbiety / Udzielanie posiłku</t>
  </si>
  <si>
    <t>Polski Komitet Pomocy Społecznej Zarząd Miejski / Udzielanie posiłku</t>
  </si>
  <si>
    <t>Parafia Ewangelicko - Augsburska / Udzielanie posiłku</t>
  </si>
  <si>
    <t>Liga Kobiet Polskich / Prowadzenie poradnictwa specjalistycznego</t>
  </si>
  <si>
    <t>Wspólnota Dobrego Pasterza/ Prowadzenie poradnictwa specjalistycznego</t>
  </si>
  <si>
    <r>
      <t>Dział Pomocy -</t>
    </r>
    <r>
      <rPr>
        <sz val="8"/>
        <rFont val="Arial Narrow"/>
        <family val="2"/>
      </rPr>
      <t xml:space="preserve"> W pierwszym półroczu 2007 r. zlecano na podstawie ustawy o pomocy społecznej 13 organizacjom realizację 15 projektów. Ilość organizacji jak i realizowanych projektów wzrosła w stosunku do lat ubiegłych.</t>
    </r>
  </si>
  <si>
    <t>01.01.2007 - 31.12.2007</t>
  </si>
  <si>
    <t>rozdz. 92605,§2820</t>
  </si>
  <si>
    <t>12-15.02.2007</t>
  </si>
  <si>
    <t>23.06.2007 - 31.08.2007</t>
  </si>
  <si>
    <t>12-25.02.2007</t>
  </si>
  <si>
    <t>Szkolenie dzieci i młodzieży w dziedzinie sportu, turystyki i rekreacji. AKCJA LATO</t>
  </si>
  <si>
    <t>Szkolenie dzieci i młodzieży w dziedzinie sportu, turystyki i rekreacji. AKCJA ZIMA</t>
  </si>
  <si>
    <t>12.-25.02.2007</t>
  </si>
  <si>
    <t>9.05.2007 - 31.12.2009</t>
  </si>
  <si>
    <t>rozdz. 92605,§2830</t>
  </si>
  <si>
    <t>rozdz. 92605,§2810</t>
  </si>
  <si>
    <t>rozdz. 92605,§4300</t>
  </si>
  <si>
    <t>rozdz. 975095,§4300</t>
  </si>
  <si>
    <t>rozdz.85153,§2820</t>
  </si>
  <si>
    <t>Realizacja kompleksowego programu profil.-interwencyjnego dla młodzieży narażonej na kontakt z narkotykami i zakażonej wirusem HIV oraz dla osób ponoszących konsekwencje tych zagrożeń</t>
  </si>
  <si>
    <r>
      <t>Dział ds. Osób Starszych i Niepełnosprawnych</t>
    </r>
    <r>
      <rPr>
        <sz val="8"/>
        <rFont val="Arial Narrow"/>
        <family val="2"/>
      </rPr>
      <t xml:space="preserve"> - W 2007 r. realizowanych jest 16 umów.   5 umów kontynuowanych zgodnie z zawartymi umowami. 1 umowa została zawarta 1 marca br. 10 umów zostało przejętych z Wydziału Zdrowia, Nadzoru Właścicielskiego i Przekształceń Własnościowych. Łączny koszt realizacji w/w umów wynosi 1 060 811.76, przy czym udział własny organizacji pozarządowych wynosi niemal 65%, co stanowi znaczny udział środków finansowych organizacji w realizowanych zadaniach.</t>
    </r>
  </si>
  <si>
    <t>rozdz. 85154§2820</t>
  </si>
  <si>
    <t>Utworzenie i prowadzenie Klubu Integracji Społecznej</t>
  </si>
  <si>
    <t xml:space="preserve">Utworzenie i prowadzenie grup wsparcia dla osób, które ukończyły Klub Integracji Społecznej </t>
  </si>
  <si>
    <t>01.10.2006 - 30.09.2009</t>
  </si>
  <si>
    <t>Polskie Towarzystwo Oświaty Zdrowotnej, ul. Raciborska 39, 40-957 Katowice</t>
  </si>
  <si>
    <t>Towarzystwo Przyjaciół NOSPR, Katowice  Plac Sejmu Śl. 2</t>
  </si>
  <si>
    <t>w złotych</t>
  </si>
  <si>
    <t xml:space="preserve">w złotych </t>
  </si>
  <si>
    <t>Festyn kulturalno - muzyczny w parku Bogucickim i Dolinie Trzech Stawów</t>
  </si>
  <si>
    <t>"Szkice Archiwalno - Historyczne"</t>
  </si>
  <si>
    <t>VIII Międzynarodowy Konkurs Dyrygentów im. G. Fitelberga</t>
  </si>
  <si>
    <t>Prezentacja fotografii sprzed lat "Jan Zegalski - zapisków ciąg dalszy"</t>
  </si>
  <si>
    <t xml:space="preserve">X Wieczory z Muzyką Karola Szymanowskiego </t>
  </si>
  <si>
    <t>"Był w Katowicach - rok Karola Szymanowskiego"</t>
  </si>
  <si>
    <t>Wieczór rocznicowy "X Lat Teatru bez Sceny"</t>
  </si>
  <si>
    <t>Tournee: Katowice - Cannes - Stuttgart. Koncerty zespołu wokalno - tanecznego Ychits</t>
  </si>
  <si>
    <t>Szkolenie dzieci i młodzieży w dziedzinie sportu, turystyki i rekreacji. AKCJA ZMIA</t>
  </si>
  <si>
    <t>Szkolenie dzieci i mlodzieży w dziedzinie sportu, rekreacji i turystyki</t>
  </si>
  <si>
    <t>AZS AWF</t>
  </si>
  <si>
    <t>Akcja Lato</t>
  </si>
  <si>
    <t>ŚKK „Goliat”</t>
  </si>
  <si>
    <t>KS „MK Górnik”</t>
  </si>
  <si>
    <t>KS „Hetman Szopienice”</t>
  </si>
  <si>
    <t>Akcja Zima</t>
  </si>
  <si>
    <t>KS „Hetman 22”</t>
  </si>
  <si>
    <t>HKS „Szopienice”</t>
  </si>
  <si>
    <t>KS „06 Kleofas”</t>
  </si>
  <si>
    <t>KS „Kolejarz 24”</t>
  </si>
  <si>
    <t>KKS „Mickiewicz”</t>
  </si>
  <si>
    <t>LGKS „38 Podlesianka”</t>
  </si>
  <si>
    <t>KS „Rozwój”</t>
  </si>
  <si>
    <t>BKS „Sparta”</t>
  </si>
  <si>
    <t>WSSiRN „Start”</t>
  </si>
  <si>
    <t>ŚKK „Kyokushin Karate”</t>
  </si>
  <si>
    <t>KŚ AZS Środowisko</t>
  </si>
  <si>
    <t>KS „Tytan 92”</t>
  </si>
  <si>
    <t>KU AZS „Uniwersytet Śląski”</t>
  </si>
  <si>
    <t>WOPR – Oddział Miejski</t>
  </si>
  <si>
    <t>KS „Bumeikan”</t>
  </si>
  <si>
    <t>KS „Stadion Śląski”</t>
  </si>
  <si>
    <t>HC „Katowice”</t>
  </si>
  <si>
    <t>AS „Muay Thai”</t>
  </si>
  <si>
    <t>KS „Alpino”</t>
  </si>
  <si>
    <t>Parafia Rzymsko- Katolicka przy Klasztorze Franciszkanów</t>
  </si>
  <si>
    <t>FUNDACJA DLA ŚLĄSKA</t>
  </si>
  <si>
    <t xml:space="preserve">Akcja Zima </t>
  </si>
  <si>
    <t>UKS „Katowice” przy SP 62</t>
  </si>
  <si>
    <t>UKS „Junga”</t>
  </si>
  <si>
    <t xml:space="preserve">ZUKS „GKS Katowice”- dawny Orzeł </t>
  </si>
  <si>
    <t>UKS „Sokół 22”</t>
  </si>
  <si>
    <t>UKS „Sokół 43”</t>
  </si>
  <si>
    <t>UKS „4”</t>
  </si>
  <si>
    <t>UKS „Sprint”</t>
  </si>
  <si>
    <t>UKS „Żaczek”</t>
  </si>
  <si>
    <t>KRS TKKF „Czarni”</t>
  </si>
  <si>
    <t>Organizacja imprez sportowo - rekreacyjnych i turystycznych</t>
  </si>
  <si>
    <t>UKS „Ara”</t>
  </si>
  <si>
    <t>AZS Klub Środowiskowy</t>
  </si>
  <si>
    <t>AZS „Uniwersytet Śląski”</t>
  </si>
  <si>
    <t>UKS „Kukułki”</t>
  </si>
  <si>
    <t>MKS „Pałac Młodzieży”</t>
  </si>
  <si>
    <t>UKS „Pik”</t>
  </si>
  <si>
    <t>UKS „06 Katowice Południe”</t>
  </si>
  <si>
    <t>ZKS „Tytan 92”</t>
  </si>
  <si>
    <t>Organizacja Środowiskowa AZS</t>
  </si>
  <si>
    <t>UKS „Karlik”</t>
  </si>
  <si>
    <t>UKS „Dąb 19”</t>
  </si>
  <si>
    <t>MUKS „Naprzód Janów”</t>
  </si>
  <si>
    <t>UKS „Kokociniec 67”</t>
  </si>
  <si>
    <t>UKS „Lider”</t>
  </si>
  <si>
    <t>UKS „Mikrus”</t>
  </si>
  <si>
    <t>UKS „Hartwig”</t>
  </si>
  <si>
    <t>UKS „Olimpia”</t>
  </si>
  <si>
    <t>UKS Sokół 43”</t>
  </si>
  <si>
    <t>UKŁ „Spin”</t>
  </si>
  <si>
    <t>MKS 'Pałac Młodzieży”</t>
  </si>
  <si>
    <t>MKS MOS</t>
  </si>
  <si>
    <t>UKS „Pałac Młodzieży”</t>
  </si>
  <si>
    <t>MKKS „Gloria”</t>
  </si>
  <si>
    <t>UKS „SP 27”</t>
  </si>
  <si>
    <t>UKS „Omega”</t>
  </si>
  <si>
    <t>UKS „Szopienice”</t>
  </si>
  <si>
    <t>UKS „Tornado”</t>
  </si>
  <si>
    <t>UKS „Carramba”</t>
  </si>
  <si>
    <t>Stowarzyszenie Muzyczno - Kulturalne GOD "Katowice - Kleofas", Katowice ul. Markiefki 44a</t>
  </si>
  <si>
    <t>Górnośląskie Towarzystwo Literackie, Katowice ul. Dworcowa 13</t>
  </si>
  <si>
    <t>Rzymsko - Katolicka Parafia Św. Antoniego z Padwy, Katowice Al. Niepodległości 4</t>
  </si>
  <si>
    <t>Polskie Forum Edukacji Europejskiej, Katowice ul. Sokolska 10a/4</t>
  </si>
  <si>
    <t>Fundacja Śląska, Katowice ul. Warszawska 27</t>
  </si>
  <si>
    <t>WSD Prowincji Wniebowzięcia NMP Zakon Braci Mniejszych, Katowice ul. Panewnicka 76</t>
  </si>
  <si>
    <t>Towarzystwo Przyjaciół NOSPR, Katowice Pl. Sejmu Śląskiego 2</t>
  </si>
  <si>
    <t>Katowickie Stowarzyszenie na Rzecz Osób Starszych, Niepełnosprawnych i Oczekujących Wsparcia OPOKA, Katowice ul. M. Oblatów 24</t>
  </si>
  <si>
    <t>Związek Polskich Artystów Plastyków o/ Katowice, Katowice ul. Dworcowa 13</t>
  </si>
  <si>
    <t>Stowarzyszenie Wzajemnej Pomocy "Bona Fides", Katowice ul. Boh. Monte Cassino 12/21</t>
  </si>
  <si>
    <t>Klub Sportowy MK Górnik, Katowice ul. Bielska 1a</t>
  </si>
  <si>
    <t>Rzymsko - Katolicka Parafia Matki Boskiej Piekarskiej, Katowice ul. Ułańska 13</t>
  </si>
  <si>
    <t>Rzymsko - Katolicka Parafia Trójcy Przenajświętszej, Katowice ul. Boya - Żeleńskiego 34</t>
  </si>
  <si>
    <t>OSP w Dąbrówce Małej, Katowice ul. Strz. Bytomskich 33</t>
  </si>
  <si>
    <t>Stowarzyszenie "Inicjatywa", Katowice Pl. Sejmu Śląskiego 2</t>
  </si>
  <si>
    <t>Rzymsko - Katolicka Parafia Św. Anny, Katowice  Pl. Wyzwolenia 21</t>
  </si>
  <si>
    <t>Klub Rekreacyjno Sportowy TKKF "Czarni" przy KWK Wieczorek, Katowice ul. Górn. Dorobku 14</t>
  </si>
  <si>
    <t>Rzymsko - Katolicka Parafia Najśw. Ciała i Krwi Chrystusa, Katowice ul. Radockiego 2510</t>
  </si>
  <si>
    <t>Rzymsko - Katolicka Parafia Matki Boskiej Częstochowskiej, Katowice ul. Michałowskiego 9</t>
  </si>
  <si>
    <t>Stowarzyszenie Teatralne A Part, Katowice ul. Barlickiego 15b/4</t>
  </si>
  <si>
    <t>Rzymsko - Katolicka Parafia Św. Jacka, Katowice ul. Leśna 14</t>
  </si>
  <si>
    <t>Rzymsko - Katolicka  Parafia Katedralna Chrystusa Króla, Katowice ul. Plebiscytowa 49a</t>
  </si>
  <si>
    <t>Związek Polskich Artystów Plastyków o/Katowice, Katowice ul. Dworcowa 13</t>
  </si>
  <si>
    <t>Zrzeszenie Pracowników Polskich o/Katowice, Katowice ul. Warszawska 19</t>
  </si>
  <si>
    <t>Towarzystwo Archiwum, Katowice ul. Józefowska 104</t>
  </si>
  <si>
    <t>Towarzystwo Wspierania Twórczości Dziecięcej "Słoneczni", Katowice Al. Korfantego 8</t>
  </si>
  <si>
    <t>Fundacja na Rzecz Wspierania Rozwoju Dzieci i Młodzieży Artystycznie Uzdolnionej "Barbórka", Katowice ul. Piastów 20</t>
  </si>
  <si>
    <t>Fundacja Muzyczna Międzynarodowego Konkursu Dyrygentów im. G. Fitelberga, Katowice ul. Sokolska 2</t>
  </si>
  <si>
    <t>Związek Polskich Artystów Fotografików o/śląski, Katowice ul. Warszawska 5</t>
  </si>
  <si>
    <t>Stowarzyszenie Aktywnych Kobiet, Sosnowiec Al. Zwycięstwa 17</t>
  </si>
  <si>
    <t>Stowarzyszenie Architektów Polskich o/ Katowice, Katowice ul. Dyrekcyjna 9</t>
  </si>
  <si>
    <t>Stowarzyszenie TE. Art., Katowice ul. Ligonia  30</t>
  </si>
  <si>
    <t>Związek Polskich Artystów Fotografików o/śląski, Katowice ul Warszawska 5</t>
  </si>
  <si>
    <t>Komenda Hufca ZHP Katowice im. Boh. Wieży Spadochronowej, Katowice ul. Barbary 25a</t>
  </si>
  <si>
    <t>Rada Okręgowa Zrzeszenia Studentów Polskich, Katowice ul. Św. Jana 10</t>
  </si>
  <si>
    <t>Rzymsko - Katolicka Parafia Św. Rodziny, Katowice ul. Z. Kossak 24</t>
  </si>
  <si>
    <t>Stowarzyszenie Przyjaciół Filharmonii Śl., Katowice ul. Sokolska 2</t>
  </si>
  <si>
    <t>Śląski Klub Fantastyki, Katowice ul. Górnika 5</t>
  </si>
  <si>
    <t>Stowarzyszenie "Ychits", Katowice ul. Gliwicka 288</t>
  </si>
  <si>
    <t>Stowarzyszenie Animatorów Profilaktyki "Razem dla Trzeźwości", Ruda Śl. Bujaczka 12</t>
  </si>
  <si>
    <t>AZS AWF, Katowice ul. Mikołowska 72a</t>
  </si>
  <si>
    <t>KRS TKKF "Czarni", Katowice ul. Dorobku Górniczego 14</t>
  </si>
  <si>
    <t>ŚKK "Goliat", Katowice ul. Uniwersytecka 12/84</t>
  </si>
  <si>
    <t>KS "MK Górnik", Katowice ul. Bielska 1</t>
  </si>
  <si>
    <t>KS "Hetman Szopienice", Katowice ul. Hallera 28</t>
  </si>
  <si>
    <t>KS "Hetman 22", Katowice ul. Siwka 2</t>
  </si>
  <si>
    <t>HKS "Szopienice", Katowice ul. Obr. Westerplatte 44</t>
  </si>
  <si>
    <t>Katowicki Klub Jeździecki, Katowice ul. Francuska 180a</t>
  </si>
  <si>
    <t>KS "06 Kleofas", Katowice ul. Obroki 43</t>
  </si>
  <si>
    <t>KS "Kolejarz 24", Katowice ul. Alfreda 1</t>
  </si>
  <si>
    <t>KKS "Mickiewicza", Katowice ul. Mickiewicza 11</t>
  </si>
  <si>
    <t>52 Ogólnopolski Konkurs Recytatorski; Spotkania w Galerii Laureatów "Złotej Maski"</t>
  </si>
  <si>
    <t>Koncerty edukacyjne pn. "To jest taki dom zaklęty…."</t>
  </si>
  <si>
    <t>LGKS "38 Podlesianka", Katowice ul. Sołtysia 25</t>
  </si>
  <si>
    <t>KS "Rozwój" ,Katowice ul. Zgody 28</t>
  </si>
  <si>
    <t>BKS "Sparta", Katowice ul. Żeromskiego 4/1</t>
  </si>
  <si>
    <t>WSSIRN "Start", Chorzów ul. Katowicka 10</t>
  </si>
  <si>
    <t>ŚKK "Kyokushin Karate", Katowice ul. Tysiąclecia 92/1</t>
  </si>
  <si>
    <t>Śląskie Towarzystwo Sportowe, Katowice ul. Ceglana 67</t>
  </si>
  <si>
    <t>KS AZS Środowisko, Katowice ul. Dworcowa 15</t>
  </si>
  <si>
    <t>KRS TKKF "Spartakus", Katowice ul. Warszawska 27</t>
  </si>
  <si>
    <t>KS "Tytan 92", Katowice ul. Radosna 35</t>
  </si>
  <si>
    <t>KU AZS "Uniwersytet Śląski", Katowice ul. Bankowa 14</t>
  </si>
  <si>
    <t>WOPR - Oddział Miejski, Katowice Al. Korfantego 66/5</t>
  </si>
  <si>
    <t>KS "VIS SPORT", Katowice ul. Mikołowska 72a</t>
  </si>
  <si>
    <t>KS "Bumeikan", Katowice ul. Szenwalda 38c/24</t>
  </si>
  <si>
    <t>GKS "Katowice",Katowice ul. Bukowa 1</t>
  </si>
  <si>
    <t>KS "Stadion Śląski", Chorzów ul. Katowicka 10</t>
  </si>
  <si>
    <t>Śląski Klub Curilngowy, Katowice ul. Sandomierska 21/25</t>
  </si>
  <si>
    <t>Stowarzyszenie Shidokan Emers Team, Katowice ul. Piastów 3/81</t>
  </si>
  <si>
    <t>HC "Katowice", Katowice Al. Korfantego 35</t>
  </si>
  <si>
    <t>Stowarzyszenie Sympatyków Klubu "GKS Katowice" GIEKSA,Katowice ul. Bukowa 1</t>
  </si>
  <si>
    <t>Stowarzyszenie Sympatyków Klubu "GKS Katowice" GIEKSA, Katowice ul. Bukowa 1</t>
  </si>
  <si>
    <t>AS "Muay Thai", Katowice ul. Narutowicza 5/13</t>
  </si>
  <si>
    <t>KS "Alpino", Katowice ul. Baranowicza 8</t>
  </si>
  <si>
    <t>Górnośl. KS "Murcki", Katowice ul. Kołodzieja 42</t>
  </si>
  <si>
    <t>Katowickie KS "Naprzód Janów", Katowice ul. Nałkowskiej 10</t>
  </si>
  <si>
    <t>Katowickie Stowarzyszenie Brydżowe "Senior", Katowice ul. Sowińskiego 43/46</t>
  </si>
  <si>
    <t>Stowarzyszenie Przewodników Górskich, Katowice ul. Sienkiewicza 46/9</t>
  </si>
  <si>
    <t>Parafia Rzymsko - Katolicka przy Klasztorze Franciszkanów, Katowice ul. Panewnicka 76</t>
  </si>
  <si>
    <t>FUNDACJA DLA ŚLĄSKA, Katowice ul. Warszawska 27</t>
  </si>
  <si>
    <t>UKS "Katowice" przy Szkole Podstawowej 62, Katowice ul. Ordona 3a</t>
  </si>
  <si>
    <t>UKS "Junga", Katowice ul. Morawa 119</t>
  </si>
  <si>
    <t>ZUKS "GKS Katowice" - dawny Orzeł, Katowice ul. Józefowska 40</t>
  </si>
  <si>
    <t>UKS "Sokół 22", Katowice ul. Wolskiego 3</t>
  </si>
  <si>
    <t>UKS "Sokół 43", Katowice ul. Brynicy 7</t>
  </si>
  <si>
    <t>UKS "4", Katowice ul. Trzech Stawów 10</t>
  </si>
  <si>
    <t>UKS "Spin", Katowice ul. Szopienicka 13d/7</t>
  </si>
  <si>
    <t>UKS "Sprint", Katowice ul. Przyjazna 7a</t>
  </si>
  <si>
    <t>UKS "Żaczek", Katowice ul. Iłłakowiczówny 13</t>
  </si>
  <si>
    <t>Polski Związek Koszykówki - EUROBASKET 2009, Warszawa E. Ciołka 10</t>
  </si>
  <si>
    <t>UKS "Ara", Katowice ul. Nasypowa 16</t>
  </si>
  <si>
    <t>AZS Klub Środowiskowy, Katowice ul. Dworcowa 15</t>
  </si>
  <si>
    <t>Górnośląski Oddział PTTK, Katowice ul. Staromiejska 4</t>
  </si>
  <si>
    <t>KS "Kolejarz 24" ,Katowice ul. Alfreda 1</t>
  </si>
  <si>
    <t>UKS "Kukułki", Katowice ul. Kukułki 2a</t>
  </si>
  <si>
    <t>MKS  "Pałac Młodzieży", Katowice ul. Mikołowska 26</t>
  </si>
  <si>
    <t>KS "Rozwój", Katowice ul. Zgody 28</t>
  </si>
  <si>
    <t>UKS "06 Katowice Południe", Katowice ul. Boya - Żeleńskiego 26</t>
  </si>
  <si>
    <t>ZKS "Tytan 92", Katowice ul. Radosna 35</t>
  </si>
  <si>
    <t>Śląski Związek Szermierczy, Katowice ul. Alfreda 1</t>
  </si>
  <si>
    <t>Organizacja Środowiskowa AZS, Katowice ul. Dworcowa 15</t>
  </si>
  <si>
    <t>Śląski Klub Kyokushin Karate, Katowice ul. Tysiąclecia 92/1</t>
  </si>
  <si>
    <t>UKS "Karlik", Katowice ul. Witosa 23</t>
  </si>
  <si>
    <t>Rozgrywki Ligowe Piłki Siatkowej - UKS "Sokół 43", Katowice ul. Brynicy 7</t>
  </si>
  <si>
    <t>Mistrzostwa Katowic w Narciarstwie Alpejska - UKS "Gladiator", Katowice ul. Medyków 27</t>
  </si>
  <si>
    <t>Dzień Dziecka w Ogrodach Kurii – Klub Inteligencji Katolickiej, Katowice ul. Szramka 2</t>
  </si>
  <si>
    <t>Turniej szachowy z okazji Dnia Dziecka  - Parafia Rzymsko- Katolicka przy Klasztorze Franciszkanów, Katowice ul. Panewnicka 76</t>
  </si>
  <si>
    <t>Szkolenie i Turniej Petangue – Dom Miasta Saint – Etienne, Katowice ul. Różyckiego 14c</t>
  </si>
  <si>
    <t>Turniej Szachowy – KS „Hetman Szopienice”, Katowice ul. Hallera 28</t>
  </si>
  <si>
    <t>XXXII Puchar Śląska w piłce ręcznej kobiet – Śląski Związek Piłki Ręcznej, Katowice ul. Pawła 6</t>
  </si>
  <si>
    <t>Turniej Dziennikarzy w Piłce Nożnej – UKS „Żaczek”,  Katowice ul. Iłłakiwiczówny 13</t>
  </si>
  <si>
    <t>Zlot Skautowy Jamboree – Związek Harcerstwa Polskiego, Katowice ul. Barbary 25a</t>
  </si>
  <si>
    <t>Rozgrywki ligi tenisa stołowego – UKS „Sokół 43, Katowice ul. Brynicy 7</t>
  </si>
  <si>
    <t>UKS „Sokół 22”, Katowice ul. Wołskiego 3</t>
  </si>
  <si>
    <t>UKS „Dąb 19”, Katowice ul. Agnieszki 2</t>
  </si>
  <si>
    <t>MUKS „Naprzód Janów”, Katowice ul. Nałkowskiej 10</t>
  </si>
  <si>
    <t>UKS "Kokociniec 67", Katowice ul. Zielona 5</t>
  </si>
  <si>
    <t>UKS "Lider", Katowice ul. Sportowa 2</t>
  </si>
  <si>
    <t>UKS "Mikrus", Katowice ul. Karliczka 15</t>
  </si>
  <si>
    <t>UKS "Hartwig", Katowice ul. Krzywoustego 11</t>
  </si>
  <si>
    <t>ZKUS "GKS Katowice" - dawny Orzeł, Katowice ul. Józefowska 40</t>
  </si>
  <si>
    <t>MKS MOS, Katowice ul. Paderewskiego 46a</t>
  </si>
  <si>
    <t>UKS "Pałac Młodzieży", Katowice ul. Mikołowska 26</t>
  </si>
  <si>
    <t>MKKS "Gloria", Katowice ul. Lubiny 9</t>
  </si>
  <si>
    <t>UKS "SP 27", Katowice ul. Łętowskiego 18'</t>
  </si>
  <si>
    <t>UKS "Omega", Katowice ul. Wojciecha 9</t>
  </si>
  <si>
    <t>UKS "Pik", Katowice ul. 3-go Maja 42</t>
  </si>
  <si>
    <t>UKS "Szopienice", Katowice ul. 11 Listopada 13</t>
  </si>
  <si>
    <t>UKS "Tornado", Katowice ul. Marcinkowskiego 17</t>
  </si>
  <si>
    <t>UKS "Carrama", Katowice ul. Tysiąclecia 68/37</t>
  </si>
  <si>
    <t>UKS "Kukułki," Katowice ul. Kukułki 2a</t>
  </si>
  <si>
    <t>MKS "Pałac Młodzieży", Katowice ul. Mikołowska 26</t>
  </si>
  <si>
    <t>1. Pomoc społeczna w tym rodzinom i osobom w trudnej sytuacji życiowej oraz wyrównywanie szans rodzin i osób.</t>
  </si>
  <si>
    <t>Przygotowywanie gorących posiłków dla uczniów szkół: Zespół Szkół Specjalnych nr 8, Zespół Szkół Specjalnych nr 10, Gimnazjum nr 18 i Szkoły Podstawowej nr 10</t>
  </si>
  <si>
    <t>Punkt Informacyjno - Konsultacyjny oraz poradnictwo z zakresu problemów alkoholowych, narkotykowych oraz przemocy domowej dla mieszkańców Katowic</t>
  </si>
  <si>
    <t>Udzielanie rodzinom, w których występują problemy alkoholowe i narkotykowe, pomocy psychospołecznej i prawnej, a w szczególności ochrona przed przemocą w rodzinie.</t>
  </si>
  <si>
    <t>Prowadzenie profilaktyki, działalności informacyjnej i edukacyjnej 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 - wychowawczych i socjoterapeutycznych.</t>
  </si>
  <si>
    <t>Grupa dziecięco - młodzieżowa</t>
  </si>
  <si>
    <t>Letni obóz integracyjno - terapeutyczny dla grupy dziecięco - młodzieżowej</t>
  </si>
  <si>
    <t>Festyn trzeźwościowy</t>
  </si>
  <si>
    <t>Przeciwdziałanie prostytucji i rozszerzaniu się postaw destrukcyjnych, agresywnych społecznie w środowisku dzieci i młodzieży poprzez prowadzenie profilaktyki, pomocy terapeutycznej i szeroko rozumianego poradnictwa w środowisku osób zagrożonych.</t>
  </si>
  <si>
    <t>Prowadzenie specjalistycznego poradnictwa dla rodzin z problemami opiekuńczo - wychowawczymi oraz dla młodzieży.</t>
  </si>
  <si>
    <t>Prowadzenie specjalistycznego poradnictwa dla rodzin z problemami opiekuńczo - wychowawczymi</t>
  </si>
  <si>
    <t>V Konferencja Edukacji Regionalnej "Wokół Białobrzeskiej Góry"</t>
  </si>
  <si>
    <t>Przegląd zespołów regionalnych "Kalendarz Obrzędowy"</t>
  </si>
  <si>
    <t>Witraże Wiktora Ostrzołka Wystawa w 50 - lecie twórczości artysty</t>
  </si>
  <si>
    <t>Wystawa i album pt. "Katowice - Kwartał  Wodna"</t>
  </si>
  <si>
    <t>"Dzień Kilara" - obchody 75-lecia urodzin W. Kilara</t>
  </si>
  <si>
    <t>"Dni Giszowca" - festyn</t>
  </si>
  <si>
    <t>Ogólnopolski konkurs na esej i utwór poetycki organizowany z okazji 15-lecia GTL</t>
  </si>
  <si>
    <t>Obchody 95-lecia Chóru Męskiego Hejnał</t>
  </si>
  <si>
    <t>Koncert Orkiestry Dętej KWK Murcki na uroczystościach 750-lecia Chorzowa</t>
  </si>
  <si>
    <t>Dzień Godności Osób Niepełnosprawnych - Majówka 2007</t>
  </si>
  <si>
    <t>WZ,NWiPW</t>
  </si>
  <si>
    <t>PP ds. RPU</t>
  </si>
  <si>
    <t>WKiS</t>
  </si>
  <si>
    <t>Program dla uczestników Poranków Edukacyjnych</t>
  </si>
  <si>
    <t>rozdz. 92195,§4300</t>
  </si>
  <si>
    <t>02.02.2007 - 31.12.2007</t>
  </si>
  <si>
    <t>20-24.02.2007</t>
  </si>
  <si>
    <t>01.03.2007 - 31.05.2007</t>
  </si>
  <si>
    <t>Koncerty edukacyjne "PZChiO dzieciom. Baw się i śpiewaj z nami"</t>
  </si>
  <si>
    <t>XVI Spotkanie Dzieci w Ogrodach Kurii "I przez nas świat ma lepszym być"</t>
  </si>
  <si>
    <t>01.03.2007 -31.12.2007</t>
  </si>
  <si>
    <t>14-24.06.2007</t>
  </si>
  <si>
    <t>"Dajmy młodym alternatywę" V rocznica klubu "Wysoki Zamek"</t>
  </si>
  <si>
    <t>rozdz. 85154,§2820</t>
  </si>
  <si>
    <t>rozdz. 85154,§2810</t>
  </si>
  <si>
    <t>01.07.2007 - 31.12.2007</t>
  </si>
  <si>
    <t>"Śląskie Warsztaty Artystyczne"</t>
  </si>
  <si>
    <t>10-14.07.2007</t>
  </si>
  <si>
    <t>17.09.2007 - 31.12.2007</t>
  </si>
  <si>
    <t>Konkurs na pracę plastyczną "Lux ex Silesia"</t>
  </si>
  <si>
    <t>19-21.10.2007</t>
  </si>
  <si>
    <t>Koncerty Górniczej Orkiestry Dętej "Katowice - Kleofas"</t>
  </si>
  <si>
    <t>01.06.2007 - 31.12.2007</t>
  </si>
  <si>
    <t>Koncerty w wykonaniu chórów i orkiestr dętych</t>
  </si>
  <si>
    <t>Miesięcznik społeczno - kulturalny "Śląsk"</t>
  </si>
  <si>
    <t>Koncert Kolęd przy Żywej Szopce</t>
  </si>
  <si>
    <t>Festiwal Filmów Niezależnych "kliOFF"</t>
  </si>
  <si>
    <t>24-25.02.2007</t>
  </si>
  <si>
    <t>01.03.2007 - 30.04.2007</t>
  </si>
  <si>
    <t>Spektakl plenerowy "Kalwaria Śląska"</t>
  </si>
  <si>
    <t>"Polska Muzyka Najnowsza - Festiwal Prawykonań"</t>
  </si>
  <si>
    <t>20-22.04.2007</t>
  </si>
  <si>
    <t>Koncerty w ramach cyklu spotkań integracyjnych "Muzyczne Spotkania z Kulturą"</t>
  </si>
  <si>
    <t>01.05.2007 - 31.12.2007</t>
  </si>
  <si>
    <t>XII Festiwal "Muzyka Organowa w Katedrze"</t>
  </si>
  <si>
    <t>Koncert Plenerowy "Blues na Dolinie"</t>
  </si>
  <si>
    <t>Festyn Majowy</t>
  </si>
  <si>
    <t>"IV Regge - Rap Festiwal 2007"</t>
  </si>
  <si>
    <t xml:space="preserve">2005 r. </t>
  </si>
  <si>
    <t>Średnia wysokość dotacji do jednego projektu</t>
  </si>
  <si>
    <t>dane bez Wydziału Kultury</t>
  </si>
  <si>
    <t>III - OCENA EFEKTYWNOŚCI REALIZACJI PROGRAMU WSPÓŁPRACY Z ORGANIZACJAMI POZARZĄDOWYMI                                                                                            W OKRESIE OD 01.01.2007 r. DO 30.06.2007 r.</t>
  </si>
  <si>
    <t>XIV Dziecięcy Festiwal Piosenki Regionalnej</t>
  </si>
  <si>
    <t>Obchody Dnia Strażaka 2007</t>
  </si>
  <si>
    <t>10 Festiwal Filmów Kultowych</t>
  </si>
  <si>
    <t>31 - 27.05.2007</t>
  </si>
  <si>
    <t>15-16.05.2007</t>
  </si>
  <si>
    <t>Minifestyn parafialny</t>
  </si>
  <si>
    <t>25-26.05.2007</t>
  </si>
  <si>
    <t>01-02.06.2007</t>
  </si>
  <si>
    <t>01-03.06.2007</t>
  </si>
  <si>
    <t>"San Manhattan"</t>
  </si>
  <si>
    <t>07.06.2007 - 31.12.2007</t>
  </si>
  <si>
    <t xml:space="preserve">IX Festyn Parafialno - Szkolny </t>
  </si>
  <si>
    <t>Festyn rodzinny "U Antonika"</t>
  </si>
  <si>
    <t>09.06.2007 - 31.12.2007</t>
  </si>
  <si>
    <t xml:space="preserve">XVII Festyn Bogucicki </t>
  </si>
  <si>
    <t>13 Międzynarodowy Festiwal Teatralny A Part</t>
  </si>
  <si>
    <t>14-18.06.2007</t>
  </si>
  <si>
    <t>Festyn parafialny</t>
  </si>
  <si>
    <t>Sympozjum "Gdy Śląsk wracał do Polski"</t>
  </si>
  <si>
    <t>Plener Malarsko - Graficzny Katowice 2007</t>
  </si>
  <si>
    <t>25.06.2007 - 06.07.2007</t>
  </si>
  <si>
    <t>Wyjazd Chóru Mieszanego do Wiednia: wyjazd O. Dętej KWK Murcki na Węgry</t>
  </si>
  <si>
    <t>16-17.05.2007</t>
  </si>
  <si>
    <t>Wyjazd na polsko - niemiecki festyn "Europa - kraina dzieci" w Zgorzelcu</t>
  </si>
  <si>
    <t>10.06.2007 - 31.12.2007</t>
  </si>
  <si>
    <t>16-30.06.2007</t>
  </si>
  <si>
    <t>16-25.11.2007</t>
  </si>
  <si>
    <t>06-29.03.2007</t>
  </si>
  <si>
    <t>17-25.03.2007</t>
  </si>
  <si>
    <t xml:space="preserve">"Krzysztof Penderecki - Przestrzenie Sztuki" </t>
  </si>
  <si>
    <t>19.03.2007 - 16.04.2007</t>
  </si>
  <si>
    <t>Spektakl "Kometa czyli ten okrutny XX wiek"</t>
  </si>
  <si>
    <t>Konkurs "Praca Roku 2006"</t>
  </si>
  <si>
    <t>Wystawa pokonkursowa "Praca Roku 2006"</t>
  </si>
  <si>
    <t>31.03.2007 - 30.04.2007</t>
  </si>
  <si>
    <t>Festiwal Kultury Harcerskiej "Na skautową nutę"</t>
  </si>
  <si>
    <t>19-22.04.2007</t>
  </si>
  <si>
    <t>Magnifikat - prawykonanie utworu Wojciecha Kilara na Śląsku</t>
  </si>
  <si>
    <t>Spektakl teatralny "Blue"</t>
  </si>
  <si>
    <t>8-10.06.2007</t>
  </si>
  <si>
    <t>10.06.2007 - 10.07.2007</t>
  </si>
  <si>
    <t>VII Festiwal "Rock Bez Igły" z WSB</t>
  </si>
  <si>
    <t xml:space="preserve">"Poeta osobny" - książka o ks. Janie Twardowskim </t>
  </si>
  <si>
    <t>Katowickie Stowarzyszenie na Rzecz Osób Starszych, Niepełnosprawnych i Oczekujących Wsparcia "OPOKA" Katowice ul. M. Oblatów 24</t>
  </si>
  <si>
    <t>Ośrodek Św. Jacka Caritas Archidiecezji Katowickiej , Katowice ul. Dębowa 23</t>
  </si>
  <si>
    <t>Udzielanie ubrania</t>
  </si>
  <si>
    <t>01.10.2006 - 31.09.2009</t>
  </si>
  <si>
    <t>Szkolenia z zakresu pierwszej pomocy przedmedycznej dla uczniów katowickich szkół gimnazjalnych</t>
  </si>
  <si>
    <t>Śląska Liga Walki z Rakiem, ul. Raciborska 39, Katowice</t>
  </si>
  <si>
    <t>Śląska Liga Walki z Rakiem, ul. Raciborska 39,  Katowice</t>
  </si>
  <si>
    <t>16.04.2007 - 15.04.2010</t>
  </si>
  <si>
    <t>14.04.2004 - 15.04.2007</t>
  </si>
  <si>
    <t>rozdz.851543,§2820</t>
  </si>
  <si>
    <t>I. CZĘŚĆ FINANSOWA</t>
  </si>
  <si>
    <t>Lp.</t>
  </si>
  <si>
    <t>Nazwa zadania</t>
  </si>
  <si>
    <t>Nazwa, adres podmiotu /organizacji/ realizującego zadanie</t>
  </si>
  <si>
    <t>Termin realizacji zadania</t>
  </si>
  <si>
    <t>klasyfikacja budżetowa</t>
  </si>
  <si>
    <t>środki finansowe przyznane podmiotom na poszczególne zadania w ramach umów zawartych w oparciu o ustawę prawo zamówień publicznych</t>
  </si>
  <si>
    <t>środki finansowe przyznane podmiotom na poszczególne zadania w ramach umów zawartych na udzielenie dotacji</t>
  </si>
  <si>
    <t>razem:</t>
  </si>
  <si>
    <t>2006 r.</t>
  </si>
  <si>
    <t>2007 r.</t>
  </si>
  <si>
    <t xml:space="preserve">Liczba organizacji </t>
  </si>
  <si>
    <t>Liczba projektów</t>
  </si>
  <si>
    <t xml:space="preserve">Średni koszt projektu </t>
  </si>
  <si>
    <t>Poniesione wydatki na realizację współpracy z organizacjami pozarzadowymi</t>
  </si>
  <si>
    <t xml:space="preserve">Lp. </t>
  </si>
  <si>
    <t>Organizacja pozarządowa/nazwa projektu</t>
  </si>
  <si>
    <t>Pełne koszty realizacji zadania przez organizację</t>
  </si>
  <si>
    <t>Przyznana dotacja</t>
  </si>
  <si>
    <t>Wkład własny organizacji</t>
  </si>
  <si>
    <t>W złotych</t>
  </si>
  <si>
    <t xml:space="preserve">W złotych </t>
  </si>
  <si>
    <t>Razem</t>
  </si>
  <si>
    <t>1)</t>
  </si>
  <si>
    <t>SUMA:</t>
  </si>
  <si>
    <t>Krótkie podsumowanie</t>
  </si>
  <si>
    <t>RAZEM:</t>
  </si>
  <si>
    <t>Prowadzenie poradnictwa zawodowego dla młodzieży. Udzielanie specjalistycznej pomocy szkołom w prowadzeniu orientacji szkolno - zawodowej.</t>
  </si>
  <si>
    <t>Zwiększenie dostępności pomocy terapeutycznej i rehabilitacyjnej dla osób uzależnionych od alkoholu, narkotyków i członków ich rodzin.</t>
  </si>
  <si>
    <t xml:space="preserve">RAZEM: </t>
  </si>
  <si>
    <t>Inicjatywy środowisk twórczych i inne (w tym festyny i imprezy regionalne).</t>
  </si>
  <si>
    <t>"Lato w mieście".</t>
  </si>
  <si>
    <t>Edukacja kulturalna dzieci i młodzieży.</t>
  </si>
  <si>
    <t>Wspieranie działań na rzecz osób niepełnosprawnych (w tym przewlekle chorych) poprzez integrację z otoczeniem.</t>
  </si>
  <si>
    <t>Prowadzenie ośrodków wsparcia dla osób z zaburzeniami psychicznymi.</t>
  </si>
  <si>
    <t xml:space="preserve">Świadczenie usług opiekuńczych, w tym specjalistycznych w miejscu zamieszkania. </t>
  </si>
  <si>
    <t>Prowadzenie ośrodków wsparcia.</t>
  </si>
  <si>
    <t>Prowadzenie świetlic i klubów środowiskowych dla dzieci.</t>
  </si>
  <si>
    <t>Prowadzenie ośrodków interwencji kryzysowej.</t>
  </si>
  <si>
    <t>Prowadzenie ośrodków adopcyjno - opiekuńczych i placówek opiekuńczo - wychowawczych.</t>
  </si>
  <si>
    <t>Prowadzenie poradnictwa specjalistycznego.</t>
  </si>
  <si>
    <t>Prowadzenie pracy socjalnej.</t>
  </si>
  <si>
    <t>Stowarzyszenie na Rzecz Niepełnosprawnych SPES / Prowadzenie specjalistycznego poradnictwa na rzecz osób starszych i niepełnosprawnych</t>
  </si>
  <si>
    <t>Udzielanie schronienia, posiłku i niezbędnego ubrania.</t>
  </si>
  <si>
    <r>
      <t xml:space="preserve">Wspieranie zadań publicznych poprzez udzielanie </t>
    </r>
    <r>
      <rPr>
        <b/>
        <i/>
        <sz val="10"/>
        <rFont val="Arial Narrow"/>
        <family val="2"/>
      </rPr>
      <t>dotacji celowej</t>
    </r>
    <r>
      <rPr>
        <sz val="10"/>
        <rFont val="Arial Narrow"/>
        <family val="2"/>
      </rPr>
      <t xml:space="preserve"> dla organizacji pozarządowych na pokrycie </t>
    </r>
    <r>
      <rPr>
        <b/>
        <i/>
        <sz val="10"/>
        <rFont val="Arial Narrow"/>
        <family val="2"/>
      </rPr>
      <t>części kosztów</t>
    </r>
    <r>
      <rPr>
        <sz val="10"/>
        <rFont val="Arial Narrow"/>
        <family val="2"/>
      </rPr>
      <t xml:space="preserve"> realizacji zadania. </t>
    </r>
  </si>
  <si>
    <t xml:space="preserve">Prowadzenie ośrodków adopcyjno - opiekuńczych i placówek opiekuńczo - wychowawczych </t>
  </si>
  <si>
    <t>Towarzystwo Przyjaciół Dzieci/ Ośrodek Adopcyjno - Opiekuńczy</t>
  </si>
  <si>
    <t>Parafia Ewangelicko - Augsburska/ Środowiskowa Świetlica Młodzieżowa "Ekipa"</t>
  </si>
  <si>
    <t>Parfia Ewangelicko - Augsburska/Środowiskowa Świetlica Młodzieżowa "Ekipa I"</t>
  </si>
  <si>
    <t>Fundacja "Pomoc Dzieciom Śląska"/ projekt - Środowiskowy Klub Młodzieżowy "Dim"</t>
  </si>
  <si>
    <t>Ślaskie Stowarzyszenie "Ad Vitam Dignam"/  "Grupa bawi się, uczy i wychowuje"</t>
  </si>
  <si>
    <t>Stowarzyszenie na Rzecz Dzieci i Rodzin "Horyzont"/  "Moje miejsce na ziemi"</t>
  </si>
  <si>
    <t>Stowarzyszenie na Rzecz Dzieci i Rodzin "Horyzont"/  "Z angielskim za pan brat"</t>
  </si>
  <si>
    <t>Wspólnota Dobrego Pasterza/  Klub Młodzieży "Wysoki Zamek"</t>
  </si>
  <si>
    <t>Rzymsko - Katolicka Parafia Św. Szczepana /  "Kawiarenka"</t>
  </si>
  <si>
    <t>Fundacja dla Ludzi Potrzebujacych "Gniazdo" /  Zespół Interwencji Rodzinnej</t>
  </si>
  <si>
    <t>Stowarzyszenie Pomocy Dzieciom i Młodzieży "Dom Aniołów Stróżów"/ Poradnia Rodzinna</t>
  </si>
  <si>
    <t>Parafia Ewangelicko - Augsburska/ Prowadzenie poradnictwa specjalistycznego dla dzieci i młodzieży</t>
  </si>
  <si>
    <t>Rzymsko - Katolicka Parafia Św. Szczepana/ Świetlica Środowiskowa zwana ochronką dla dzieci ubogich</t>
  </si>
  <si>
    <t>Rzymsko - Katolicka Parafia Św. J. Robotnika/ Świetlica Środowiskowa zwana ochronką dla dzieci przedszkolnych</t>
  </si>
  <si>
    <t>Górnośląskie Towarzystwo Charytatywne /  Świetlica Środowiskowa</t>
  </si>
  <si>
    <t>Prowadzenie Świetlic i Klubów Środowiskowych dla dzieci</t>
  </si>
  <si>
    <r>
      <t xml:space="preserve">Wspieranie zadań publicznych poprzez udzielanie </t>
    </r>
    <r>
      <rPr>
        <b/>
        <i/>
        <sz val="10"/>
        <rFont val="Arial Narrow"/>
        <family val="2"/>
      </rPr>
      <t>dotacji celowej</t>
    </r>
    <r>
      <rPr>
        <sz val="10"/>
        <rFont val="Arial Narrow"/>
        <family val="2"/>
      </rPr>
      <t xml:space="preserve"> dla organizacji pozarządowych na pokrycie </t>
    </r>
    <r>
      <rPr>
        <b/>
        <i/>
        <sz val="10"/>
        <rFont val="Arial Narrow"/>
        <family val="2"/>
      </rPr>
      <t>części lub całości kosztów</t>
    </r>
    <r>
      <rPr>
        <sz val="10"/>
        <rFont val="Arial Narrow"/>
        <family val="2"/>
      </rPr>
      <t xml:space="preserve"> realizacji zadania. </t>
    </r>
  </si>
  <si>
    <t>Polski Komitet Pomocy Społecznej Zarząd Okręgowy w Katowicach/ Prowadzenie pracy socjalnej na rzecz osób starszych i niepełnosprawnych, w szczególności prowadzenie czterech Klubów Seniora.</t>
  </si>
  <si>
    <t>Katowickie Stowarzyszenie na Rzecz Osób Starszych, Niepełnosprawnych i Oczekujących Wsparcia "OPOKA" / Prowadzenie pracy socjalnej na rzecz osób starszych i niepełnosprawnych, w szczególności prowadzenie  Klubu Seniora dla Osób Starszych.</t>
  </si>
  <si>
    <t>Śląskie Stowarzyszenie Osób Dotkniętych Chorobą Parkinsona Katowice - Ligota /Prowadzenie pracy socjalnej na rzecz osób dotkniętych chorobą Parkinsona i ich rodzin</t>
  </si>
  <si>
    <t>Stowarzyszenie na rzecz niepełnosprawnych SPES / Prowadzenie specjalistycznego poradnictwa na rzecz osób starszych i niepełnosprawnych</t>
  </si>
  <si>
    <t>Działania na rzecz osób niepełnosprawnych (w tym przewlekle chorych)</t>
  </si>
  <si>
    <t>Klub Śląskich Amazonek / Wieloprofilowa pomoc kobietom w różnym okresie leczenia nowotworu piersi przez organizację i prowadzenie kompleksowej fizjoterapii i psychoterapii, w tym również edukacji profilaktyki i terapii obrzęku limfatycznego oraz edukacja i profilaktyka stałego zagrożenia chorobą nowotworową oraz innymi schorzeniami dotyczącymi kobiet w różnym wieku - mieszkanek Katowic</t>
  </si>
  <si>
    <t>Śląskie Stowarzyszenie Pomocy Dzieciom Specjalnej Troski i Osobom z Upośledzeniem Umysłowym Oddział ODRODZENIE / Wieloprofilowa terapia i rehabilitacja domowa dzieci i młodzieży ze sprzężonym upośledzeniem umysłowym</t>
  </si>
  <si>
    <t>Śląskie Stowarzyszenie Pomocy Dzieciom Specjalnej Troski i Osobom z Upośledzeniem Umysłowym Oddział ODRODZENIE / Wielopłaszczyznowa terapia i pielęgnacja dzieci z upośledzeniem umysłowym oraz wieloaspektowe wsparcie dla ich rodzin</t>
  </si>
  <si>
    <t>Śląskie Stowarzyszenie Pomocy Dzieciom Specjalnej Troski i Osobom z Upośledzeniem Umysłowym SZANSA/ Rehabilitacja i terapia psychomotoryczna i logopedyczna z elementami terapii ogólnorozwojowej uwzględniającej arte-terapię w Punkcie Terapeutycznym Stowarzyszenia SZANSA</t>
  </si>
  <si>
    <t>Stowarzyszenie Chorych na Stwardnienie Rozsiane Ich Opiekunów i Przyjaciół / Rehabilitacja lecznicza i społeczna chorych na stwardnienie rozsiane i ich rodzin</t>
  </si>
  <si>
    <t>Polski Związek Niewidomych Koło Terenowe Katowice / Nadzieja niewidomego w integracji i rehabilitacji poprzez turystykę i rekreację</t>
  </si>
  <si>
    <t>Specjalistyczny Ośrodek Diagnozy i Rehabilitacji Dzieci i Młodzieży z Wadą Słuchu Polskiego Związku Głuchych / Terapia psychologiczna dzieci i młodzieży z wadą słuchu oraz pomoc psychologiczna rodzinie i opiekunom</t>
  </si>
  <si>
    <t>Rzymsko - Katolicka Parafia Św. Ap. Piotra i Pawła / Udzielanie posiłku</t>
  </si>
  <si>
    <t>Rzymsko - Katolicka Parafia Św. Anny / Udzielanie posiłku</t>
  </si>
  <si>
    <t>Rzymsko - Katolicka Parafia Niepo. Pocz. NMP / Udzielanie posiłku</t>
  </si>
  <si>
    <t>Chrześcjańska Organizacja Charytatywna TABITA / Udzielanie posiłku</t>
  </si>
  <si>
    <t>Stowarzyszenie Psychologów Chrześcijańskich / Prowadzenie poradnictwa specjalistycznego</t>
  </si>
  <si>
    <t>Rzymsko - Katolicka Parafia Św. Barbary/Prowadzenie poradnictwa specjalistycznego</t>
  </si>
  <si>
    <t>Krajowe Forum Bezrobotnych Katowice / Utworzenie i prowadzenie Klubu Integracji Społecznej</t>
  </si>
  <si>
    <t>Instytut Współpracy i Partnerstwa Lokalnego Katowice/Utworzenie i prowadzenie Klubu Integracji Społecznej</t>
  </si>
  <si>
    <t>Katowickie Stowarzyszenie na Rzecz Osób Starszych, Niepełnosprawnych i Oczekujących Wsparcia "OPOKA"/Utworzenie i prowadzenie Klubu Integracji Społecznej</t>
  </si>
  <si>
    <t>Krajowe Forum Bezrobotnych Katowice / Utworzenie i prowadzenie grup wsparcia dla osób, które ukończyły Klub Integracji Społecznej</t>
  </si>
  <si>
    <t>Instytut Współpracy i Partnerstwa Lokalnego Katowice /Utworzenie i prowadzenie grup wsparcia dla osób, które ukończyły Klub Integracji Społecznej</t>
  </si>
  <si>
    <t>Katowickie Stowarzyszenie na Rzecz Osób Starszych, Niepełnosprawnych i Oczekujących Wsparcia "OPOKA"/Utworzenie i prowadzenie grup wsparcia dla osób, które ukończyły Klub Integracji Społecznej</t>
  </si>
  <si>
    <t>Wspieranie finansowe klubów integracji społecznej, przeciwdziałających bezrobociu i wykluczeniu społecznemu</t>
  </si>
  <si>
    <t>Polskie Towarzystwo Oświaty Zdrowotnej /"Roczna kampania zdrowia - Katowice 2007 - Inwestujemy w zdrowie, budujemy lepszą przyszłość"</t>
  </si>
  <si>
    <t>Prowadzenie działań z zakresu profilaktyki zdrowia mających na celu utrzymanie i poprawę zdrowia oraz związanej z nim jakości życia mieszkańców Katowice</t>
  </si>
  <si>
    <t>Śląska Liga Walki z Rakiem / "Edukacja zdrowotna młodzieży szansą na lepsze zdrowie w dorosłym życiu - przygotowanie do programu profilaktyki nowotworów złośliwych - opracowanie poradnika"</t>
  </si>
  <si>
    <t>Śląska Liga Walki z Rakiem / "Edukacja zdrowotna młodzieży szansą na lepsze zdrowie w dorosłym życiu - przygotowanie do programu profilaktyki nowotworów złośliwych - warsztaty szkoleniowe dla nauczycieli i dyrektorów szkół ponadpodstawowych miasta Katowice"</t>
  </si>
  <si>
    <t>Śląskie Centrum Profilaktyki i Psychoterapiu / "Szkolenia z zakresu pierwszej pomocy przedmedycznej dla uczniów katowickich szkół gimnazjalnych"</t>
  </si>
  <si>
    <t>Fundacja Pomocy Dzieciom Śląska / Kolonie socjoterapeutyczne dla dzieci z rodzin  dysfunkcyjnych, dotkniętych problemem alkoholowym, połączone z programem rehabilitacji psychospołecznej oraz prfilaktyki zdrowotnej</t>
  </si>
  <si>
    <t>Fundacja Pomocy "Nowy Świat" /Środowiskowy Program Profilaktyczny</t>
  </si>
  <si>
    <t xml:space="preserve">Katowickie Stowarzyszenie Trzeźwościowe  „Dwójka”/Realizacja zadań wynikajacych z celów statutowych, prowadzenie klubu
</t>
  </si>
  <si>
    <t xml:space="preserve">Katowickie Stowarzyszenie Trzeźwościowe  „Dwójka”/Letni obóz integracyjno - terapeutyczny
</t>
  </si>
  <si>
    <t xml:space="preserve">Katowickie Stowarzyszenie Trzeźwościowe  „Dwójka”/Grupa Dziecięco - Młodzieżowa "Nie jestem sam"
</t>
  </si>
  <si>
    <t xml:space="preserve">Katowickie Stowarzyszenie Trzeźwościowe  „Dwójka”/Warsztaty terapeutyczne
</t>
  </si>
  <si>
    <t xml:space="preserve">Stowarzyszenie Pomocy Dzieciom i Młodzieży„Dom Aniołów Stróżów” /Środowiskowy Program Psychoprofilaktyczny dla Dzieci i Młodzieży Zagrożonej Marginalizacją Społeczną”, realizowany w dwóch świetlicach terapeutycznych  i ognisku wychowawczym w dzielnicach Katowic – Śródmieście i Załęże
</t>
  </si>
  <si>
    <t xml:space="preserve">Rzymsko-Katolicka Parafia św. Barbary/Prowadzenie Świetlicy Środowiskowej Profilaktyczno-Wychowawczej w Katowicach przy ul. Młodzieżowej 10
</t>
  </si>
  <si>
    <t>Śląskie Stowarzyszenie "Ad Vitam Dignam"/  "Grupa bawi się, uczy i wychowuje"</t>
  </si>
  <si>
    <t>Fundacja dla Ludzi Potrzebujących "Gniazdo" /  Zespół Interwencji Rodzinnej</t>
  </si>
  <si>
    <t>Śląskie Centrum Edukacji i Rehabilitacji ARTERIA / Prowadzenie poradnictwa specjalistycznego na rzecz młodzieży z upośledzeniem umysłowym i ich rodzin</t>
  </si>
  <si>
    <t>Śląskie Centrum Profilaktyki i Psychoterapii / "Szkolenia z zakresu pierwszej pomocy przedmedycznej dla uczniów katowickich szkół gimnazjalnych"</t>
  </si>
  <si>
    <t>Fundacja Pomocy Dzieciom Śląska / Kolonie socjoterapeutyczne dla dzieci z rodzin  dysfunkcyjnych, dotkniętych problemem alkoholowym, połączone z programem rehabilitacji psychospołecznej oraz profilaktyki zdrowotnej</t>
  </si>
  <si>
    <t xml:space="preserve">Katowickie Stowarzyszenie Trzeźwościowe  „Dwójka”/Realizacja zadań wynikających z celów statutowych, prowadzenie klubu
</t>
  </si>
  <si>
    <t xml:space="preserve">Stowarzyszenie Pomocy Dzieciom i Młodzieży „Dom Aniołów Stróżów” /Środowiskowy Program Psychoprofilaktyczny dla Dzieci i Młodzieży Zagrożonej Marginalizacją Społeczną”, realizowany w dwóch świetlicach terapeutycznych  i ognisku wychowawczym w dzielnicach Katowic – Śródmieście i Załęże
</t>
  </si>
  <si>
    <t>Szkolenie dzieci i młodzieży w dziedzinie sportu, rekreacji i turystyki</t>
  </si>
  <si>
    <t>Chrześcijańska Organizacja Charytatywna TABITA / Udzielanie posiłku</t>
  </si>
  <si>
    <t>Parafia Ewangelicko - Augsburska/Środowiskowa Świetlica Młodzieżowa "Ekipa I"</t>
  </si>
  <si>
    <t>Rzymsko - Katolicka Parafia Niepokalanego Poczęcia NMP / Udzielanie posiłku</t>
  </si>
  <si>
    <t>Śląskie Warsztaty Artystyczne Katowice 2007</t>
  </si>
  <si>
    <t>Cykl spektakli teatralnych "Wakacje z Teatrem" oraz wykłady pn. "Stacja: Teatr"</t>
  </si>
  <si>
    <t>XIV Festyn "Murckowskie Śląskie Gody"</t>
  </si>
  <si>
    <t>Festyn Parafii Katedralnej</t>
  </si>
  <si>
    <t>"Biesiada Śląska"</t>
  </si>
  <si>
    <t>Wyjazd Chóru "Modus Viventi" na Festiwal Pieśni i Muzyki w Grecji</t>
  </si>
  <si>
    <t>Udział ZPiT "Tysiąclatki" w Międzynarodowym Festiwalu Folkloru "Pomorsko 2007"</t>
  </si>
  <si>
    <t>11 Rozwojowo - Rozrywkowy Festiwal dla Kobiet "Progesteron"</t>
  </si>
  <si>
    <t>Prezentacja fotografii współczesnej "Katowice Nowe 2007"</t>
  </si>
  <si>
    <t xml:space="preserve">13 Festiwal Twórczości Studenckiej </t>
  </si>
  <si>
    <t>Seminarium Literackie 2007 "Literatura i film grozy"</t>
  </si>
  <si>
    <t>Prowadzenie pracy socjalnej na rzecz osób starszych i niepełnosprawnych, w szczególności prowadzenie czterech Klubów Seniora.</t>
  </si>
  <si>
    <t>Prowadzenie pracy socjalnej na rzecz osób starszych i niepełnosprawnych, w szczególności prowadzenie Klubu Seniora dla Osób Starszych.</t>
  </si>
  <si>
    <t>Stowarzyszenie Działające na Rzecz Osób Chorych Psychicznie i Ich Rodzin "Przystań" Katowice ul. Tysiąclecia 41</t>
  </si>
  <si>
    <t xml:space="preserve">Prowadzenie Środowiskowego Domu Samopomocy przy ul. Tysiąclecia 41 wraz z Hostelem </t>
  </si>
  <si>
    <t>Krajowe Forum Bezrobotnych, Katowice ul. Koszalińska 36/13</t>
  </si>
  <si>
    <t>Śląskie Centrum Profilaktyki i Psychoterapii, ul. Powstańców 21, 40-039 Katowice</t>
  </si>
  <si>
    <t>Trzeźwościowe Stowarzyszenie Kulturalno-Turystyczne w Katowicach, ul. Ks. Bpa Bednorza 22</t>
  </si>
  <si>
    <t>Roczna kampania zdrowia - Katowice 2007 - Inwestujemy w zdrowie - budujemy lepszą przyszłość</t>
  </si>
  <si>
    <t>Kolonie socjoterapeutyczne dla dzieci z rodzin dysfunkcyjnych, dotkniętych problemem alkoholowym, połączone z programem rehabilitacji psychospołecznej oraz profilaktyki zdrowotnej</t>
  </si>
  <si>
    <t>Środowiskowy Program Psychoprofilaktyczny dla Dzieci i Młodzieży i Ich Rodzin Zagrożonych Marginalizacją Społeczną</t>
  </si>
  <si>
    <t>Programy profilaktyczno-edukacyjne dla młodzieży</t>
  </si>
  <si>
    <t xml:space="preserve">Powiatowa Młodzieżowa Szkoła Liderów </t>
  </si>
  <si>
    <t>Śląskie Stowarzyszenie Edukacji  i Rehabilitacji Osób Niepełnosprawnych AKCENT, Katowice ul. Rataja 14</t>
  </si>
  <si>
    <t>Polskie Stowarzyszenie na Rzecz Osób z Upośledzeniem Umysłowym, Katowice ul. Wojciecha 23</t>
  </si>
  <si>
    <t>Chrześcijańska Organizacja Charytatywna "Tabita", Katowice ul. Gliwicka 87</t>
  </si>
  <si>
    <t>Górnośląskie Towarzystwo Charytatywne, Katowice ul. Sienkiewicza 23</t>
  </si>
  <si>
    <t>Towarzystwo Pomocy im. Św. Brata Alberta Koło Katowice, Katowice ul. Sądowa 1</t>
  </si>
  <si>
    <t>Górnośląskie Towarzystwo Charytatywne, Katowice ul. Sienkiewicza 24</t>
  </si>
  <si>
    <t>Polski Komitet Pomocy Społecznej Zarząd Miejski w Katowicach, Katowice ul. Kozielska 4a</t>
  </si>
  <si>
    <t>Zgromadzenie Sióstr Św. Elżbiety, Katowice ul. Warszawska 52</t>
  </si>
  <si>
    <t>Rzymsko - Katolicka Parafia Św. Ap. Piotra i Pawła, Katowice ul. Mikołowska 32</t>
  </si>
  <si>
    <t>Rzymsko - Katolicka Parafia Św. Anny, Katowice Pl. Wyzwolenia 21</t>
  </si>
  <si>
    <t>Rzymsko - Katolicka Parafia Niepokalanej Poczętej NMP, Katowice Pl. Szramka 1</t>
  </si>
  <si>
    <t>Parafia Ewangelicko - Augsburska, Katowice ul. Warszawska 18</t>
  </si>
  <si>
    <t>Polski Komitet Pomocy Społecznej Zarząd Okręgowy w Katowicach, Katowice ul. Kozielska 4a</t>
  </si>
  <si>
    <t>Fundacja "Pomocy Dzieciom Śląska", Katowice ul. Ściegiennego 7</t>
  </si>
  <si>
    <t>Liga Kobiet Polskich Zarząd Rejonowy w Katowicach, Katowice ul. Młyńska 21</t>
  </si>
  <si>
    <t>Stowarzyszenie Psychologów Chrześcijańskich, Katowice ul. Chopina 6/6</t>
  </si>
  <si>
    <t>Śląskie Stowarzyszenie Osób Dotkniętych Chorobą Parkinsona Katowice - Ligota, Katowice ul. Medyków 14</t>
  </si>
  <si>
    <t>Śląskie Centrum Edukacji i Rehabilitacji ARTERIA, Katowice ul. Francuska 29</t>
  </si>
  <si>
    <t>Polski Związek Głuchych Oddział Śląski, Katowice ul. Pod Młynem 1b</t>
  </si>
  <si>
    <t>Stowarzyszenie na Rzecz Niepełnosprawnych SPES, Katowice ul. Kościuszki 46</t>
  </si>
  <si>
    <t>Rzymsko - Katolicka Parafia Św. Barbary, Katowice ul. Młodzieżowa 10</t>
  </si>
  <si>
    <t>Rzymsko - Katolicka Parafia Św. Józefa Robotnika, Katowice ul. Mikusińskiego 8</t>
  </si>
  <si>
    <t>Katolicka Fundacja Dzieciom przy Rzymsko - Katolickiej Parafii Św. Ap. Piotra i Pawła, Katowice ul. Kilińskiego 15</t>
  </si>
  <si>
    <t>Polski Czerwony Krzyż Śląski Zarząd Okręgowy, Katowice ul. PCK 8</t>
  </si>
  <si>
    <t>Stowarzyszenie Działające na Rzecz Osób Chorych Psychicznie i Ich Rodzin "Przystań", Katowice ul. Tysiąclecia 41</t>
  </si>
  <si>
    <t>Śląskie Stowarzyszenie "Ad Vitam Dignam" Katowice ul. Korczaka 27</t>
  </si>
  <si>
    <t>Prowadzenie działań z zakresu profilaktyki i promocji zdrowia mających na celu utrzymanie i poprawę zdrowia oraz związanej z nim jakością życia mieszkańców.</t>
  </si>
  <si>
    <t>Parafia św. Barbary, Katowice ul. Młodzieżowa 10</t>
  </si>
  <si>
    <t xml:space="preserve">Rzymsko - Katolicka Parafia  Wniebowstąpienia Najświętszej Marii Panny, Katowice ul. Graniczna 16 </t>
  </si>
  <si>
    <t>Fundacja Światło - Życie Ośrodek Profilaktyczno-Szkoleniowy im. ks Blachnickiego, Katowice ul. Gawronów 20</t>
  </si>
  <si>
    <t>Stowarzyszenie Klub Abstynentów "Powrót", Mikołów ul. Konstytucji 3 Maja 38</t>
  </si>
  <si>
    <t>Polski Czerwony Krzyż  Zarząd Rejonowy w Katowicach, Katowice ul. PCK 8</t>
  </si>
  <si>
    <t>Polskie Stowarzyszenie na Rzecz Osób z Upośledzeniem Umysłowym Koło w Katowicach - Giszowcu, Katowice ul. Gościnna 8</t>
  </si>
  <si>
    <t>Polskie Stowarzyszenie na Rzecz Osób z Upośledzeniem Umysłowym Koło w Katowicach - Giszowcu, Katowice  ul. Gościnna 8</t>
  </si>
  <si>
    <t xml:space="preserve">Towarzystwo Kultury Teatralnej o/woj. śląskiego, Katowice ul. Św. Jana 10  </t>
  </si>
  <si>
    <t>Śląskie Towarzystwo Muzyczne, Katowice ul. Dąbrówki 15/8</t>
  </si>
  <si>
    <t>Śląskie Stowarzyszenie Artystów i Twórców SAT, Chorzów Al. Muzyków 1</t>
  </si>
  <si>
    <t>Polski Związek Chórów i Orkiestr o/śląski, Katowice ul. Plebiscytowa 17</t>
  </si>
  <si>
    <t>Klub Inteligencji Katolickiej, Katowice ul. Szramka 2/13</t>
  </si>
  <si>
    <t>Wspólnota Dobrego Pasterza, Katowice ul. Opolska 9</t>
  </si>
  <si>
    <t>Stowarzyszenie Ogrody Teatru. Teatr Gry i Ludzie, Katowice Al. Niepodległości 2</t>
  </si>
  <si>
    <t>Związek Górnośląski, Katowice ul. Stalmacha 17</t>
  </si>
  <si>
    <t>Fundacja dla Śląska, Katowice ul. Warszawska 27</t>
  </si>
  <si>
    <t>Śląskie Stowarzyszenie Miłośników Folkloru, Katowice ul. Gen. Hallera 28</t>
  </si>
  <si>
    <t xml:space="preserve">Caritas Archidiecezji Katowickiej – Ośrodek Św. Jacka/Prowadzenie profilaktycznej działalności edukacyjnej w zakresie rozwiązywania problemów alkoholowych i przeciwdziałania narkomanii dla dzieci i młodzieży
</t>
  </si>
  <si>
    <t xml:space="preserve">Katowickie Stowarzyszenie Trzeźwościowe „Jędruś”/Profilaktyka i poradnictwo w rozwiązywaniu problemów alkoholowych/Profilaktyka i poradnictwo w rozwiązywaniu problemów alkoholowych
</t>
  </si>
  <si>
    <t>ZHP/Cykl  zajęć profilaktycznych dla dzieci i młodzieży „Silniejsi Razem”</t>
  </si>
  <si>
    <t>Polskie Towarzystwo Zapobiegania Narkomanii Oddział w Katowicach/Program alternatywnych do uzależnień i innych działań profilaktycznych</t>
  </si>
  <si>
    <t>Na realizację poszczególnych zadań, których koszt w roku 2007 wynosi 17 304 014,90 zł, miasto Katowice przyznało dotacje w łącznej wysokości 6 466 654 zł. Średni udział miasta w  realizacji 201 umów wynosi 37 %. Wkład własny organizacji pozarządowych  wynosi 10 344 429,95 zł, co stanowi znaczący - bo niemal 63 % - udział w pełnych kosztach realizowanych zadań.</t>
  </si>
  <si>
    <t>Towarzystwo Rodzin i Przyjaciół Dzieci Uzależnionych „Powrót z U Oddział Wojewódzki/Program interwencyjno – readaptacyjny dla pacjentów z podwójna diagnozą tzn. uzależnionych jednocześnie od alkoholu i środków narkotycznych i ich rodzin”</t>
  </si>
  <si>
    <t>Prowadzenie profilaktyki działalności informacyjnej i edukacyjnej w zakresie rozwiązywania problemów alkoholowych i przeciwdziałania narkomani, w szczególności dla dzieci i młodzieży, w tym prowadzenie pozalekcyjnych zajęć sportowych, a także działań na rzecz dożywiania dzieci uczestniczących w pozalekcyjnych programach opiekuńczo - wychowawczych i socjoterapeutycznych</t>
  </si>
  <si>
    <t>Śląskie Towarzystwo Sportowe</t>
  </si>
  <si>
    <t>Śląski Klub Curlingowy</t>
  </si>
  <si>
    <t>Stowarzyszenie Shidokan Emers Team</t>
  </si>
  <si>
    <t>Katowicki Klub Jeździecki</t>
  </si>
  <si>
    <t>Stowarzyszenie Sympatyków Klubu „GKS Katowice” GIEKSA</t>
  </si>
  <si>
    <t>Polskie Towarzystwo Zapobiegania Narkomanii</t>
  </si>
  <si>
    <t>Górnośląski KS „Murcki”</t>
  </si>
  <si>
    <t>Katowicki KS „Naprzód Janów”</t>
  </si>
  <si>
    <t xml:space="preserve">Katowickie Stowarzyszenie Brydżowe „Senior” </t>
  </si>
  <si>
    <t>Stowarzyszenie Przewodników Górskich</t>
  </si>
  <si>
    <t xml:space="preserve">POLSKI ZWIĄZEK KOSZYKÓWKI – EUROBASKET 2009 </t>
  </si>
  <si>
    <t>Górnośąski. KS „Murcki”</t>
  </si>
  <si>
    <t>Górnośląski Oddział PTTK</t>
  </si>
  <si>
    <t>Śląski Związek Szermierczy</t>
  </si>
  <si>
    <t>Śląski Klub Kyokushin Karate</t>
  </si>
  <si>
    <t xml:space="preserve">Miejski Ośrodek Pomocy Społecznej </t>
  </si>
  <si>
    <t>Promocja kulturalna miasta Katowice.</t>
  </si>
  <si>
    <t>Konkurs Inicjatyw Kulturalnych Katowic.</t>
  </si>
  <si>
    <t>Szkolenie dzieci i młodzieży w dziedzinie sportu, turystyki i rekreacji.</t>
  </si>
  <si>
    <t>Katowice, 13.07.2007 r.</t>
  </si>
  <si>
    <t>Organizacja imprez sportowo - rekreacyjnych i turystycznych.</t>
  </si>
  <si>
    <t>Prowadzenie środowiskowych programów profilaktycznych w formie pozalekcyjnych zajęć sportowych.</t>
  </si>
  <si>
    <t>Wspomaganie działań związanych z utworzeniem szkoły międzynarodowej w Katowicach.</t>
  </si>
  <si>
    <t>Dysponent środków finansowych</t>
  </si>
  <si>
    <t>MOPS</t>
  </si>
  <si>
    <t>Wydział Zdrowia, Nadzoru Właścicielskiego i Przekształceń Własnościowych</t>
  </si>
  <si>
    <t>Pełnomocnik Prezydenta ds. Rozwiązywania Problemów Uzależnień</t>
  </si>
  <si>
    <t>Wydział Kultury i Sportu</t>
  </si>
  <si>
    <t>Wydział Edukacji</t>
  </si>
  <si>
    <t>Udział % w stosunku do pełnych kosztów</t>
  </si>
  <si>
    <t>Udział  % w stosunku do całości kosztów</t>
  </si>
  <si>
    <t>Średni udział własny organizacji w jednym projekcie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</si>
  <si>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</si>
  <si>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</si>
  <si>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</si>
  <si>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</si>
  <si>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</si>
  <si>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</si>
  <si>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</si>
  <si>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</si>
  <si>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</si>
  <si>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Profilaktyka i poradnictwo w rozwiązywaniu problemów alkoholowych</t>
  </si>
  <si>
    <r>
      <t>Wydział Kultury i Sportu - Kultura</t>
    </r>
    <r>
      <rPr>
        <sz val="8"/>
        <rFont val="Arial Narrow"/>
        <family val="2"/>
      </rPr>
      <t xml:space="preserve"> - nie dotyczy</t>
    </r>
  </si>
  <si>
    <t>2. Ochrona i promocja zdrowia</t>
  </si>
  <si>
    <t>3. Działania na rzecz osób niepełnosprawnych</t>
  </si>
  <si>
    <t>4. Porządek, bezpieczeństwo publiczne oraz przeciwdziałanie patologiom społecznym</t>
  </si>
  <si>
    <t>7. Nauka, edukacja, oświata i wychowanie.</t>
  </si>
  <si>
    <t>Wspieranie finansowe klubów integracji społecznej, przeciwdziałających bezrobociu i wykluczeniu społecznemu.</t>
  </si>
  <si>
    <t>Kompleksowa rehabilitacja dzieci i młodzieży z różnymi rodzajami niepełnosprawności, wczesna interwencja (dzieci do 7 roku życia).</t>
  </si>
  <si>
    <t>Prowadzenie warsztatów terapii zajęciowej.</t>
  </si>
  <si>
    <t>Organizowanie działań informacyjno - pomocowych dot. sekt i nowych ruchów religijnych dla rodzin i młodzieży w tym: prowadzenie biura informacji, działania profilaktycznego, edukacyjnego w szkołach.</t>
  </si>
  <si>
    <t>Prowadzenie Ośrodka dla kobiet z dziećmi</t>
  </si>
  <si>
    <t>01.01.2007 - 31.12.2009</t>
  </si>
  <si>
    <t>rozdz. 85154,§4300</t>
  </si>
  <si>
    <t>Caritas Archidiecezji Katowickiej Ośrodek Św. Jacka, Katowice ul. Dębowa 23</t>
  </si>
  <si>
    <t>01.01.2005 - 31.12.2007</t>
  </si>
  <si>
    <t>rozdz. 85295,§3110</t>
  </si>
  <si>
    <t>Przygotowywanie dożywiania dodatkowego dla dzieci w DDPS nr 5 i 7</t>
  </si>
  <si>
    <t>01.01.2006 - 31.12.2008</t>
  </si>
  <si>
    <t>rozdz. 85214,§3110</t>
  </si>
  <si>
    <t>Prowadzenie Świetlicy Środowiskowej typu opiekuńczego</t>
  </si>
  <si>
    <t>Górnośląskie Towarzystwo Charytatywne Katowice ul. Sienkiewicza 23</t>
  </si>
  <si>
    <t>01.04.2005 - 30.04.2009</t>
  </si>
  <si>
    <t>rozdz. 85295,§2820</t>
  </si>
  <si>
    <t>Prowadzenie Świetlicy Środowiskowej typu opiekuńczego zwanej ochronką dla dzieci przedszkolnych</t>
  </si>
  <si>
    <t>01.03.2005 - 30.04.2009</t>
  </si>
  <si>
    <t>rozdz. 85295,§2830</t>
  </si>
  <si>
    <t>Prowadzenie Świetlicy Środowiskowej typu opiekuńczego zwanej ochronką dla dzieci ubogich z dzielnicy Katowice - Bogucice</t>
  </si>
  <si>
    <t>Prowadzenie Świetlicy Terapeutycznej im. Św. Brata Alberta (świetlica typu opiekuńczego)</t>
  </si>
  <si>
    <t>01.07.2004 - 30.06.2007</t>
  </si>
  <si>
    <t>Prowadzenie Świetlicy Terapeutycznej im. Św. Jacka (świetlica typu opiekuńczego)</t>
  </si>
  <si>
    <t>RAZEM</t>
  </si>
  <si>
    <t xml:space="preserve">01.01.2006 - 31.12.2008 </t>
  </si>
  <si>
    <t>Prowadzenie Świetlicy Środowiskowej (świetlica typu opiekuńczego)</t>
  </si>
  <si>
    <t>Rzymsko-Katolicka Parafia Św. Anny, Katowice Pl. Wyzwolenia 21</t>
  </si>
  <si>
    <t>01.08.2004 - 31.07.2007</t>
  </si>
  <si>
    <t>Prowadzenie Świetlicy Środowiskowej (świetlica typu opiekuńczego oraz specjalistycznego)</t>
  </si>
  <si>
    <t>01.03.2005 - 29.02.2008</t>
  </si>
  <si>
    <t>Prowadzenie Świetlicy Środowiskowej im. Św. Agaty (świetlica typu opiekuńczego)</t>
  </si>
  <si>
    <t>01.05.2006 - 30.04.2009</t>
  </si>
  <si>
    <t>Prowadzenie Świetlicy Środowiskowej zwanej Klubem "Szansa dla każdego" (świetlica typu opiekuńczego)</t>
  </si>
  <si>
    <t>01.10.2005 - 31.12.2007</t>
  </si>
  <si>
    <t>Prowadzenie Świetlicy Socjoterapeutycznej "Gniazdo" (świetlica typu specjalistycznego)</t>
  </si>
  <si>
    <t>rozdz. 85153,§4300</t>
  </si>
  <si>
    <t>07.01.2005 - 31.12.2007</t>
  </si>
  <si>
    <t>Prowadzenie Ośrodka Adopcyjno - Opiekuńczego</t>
  </si>
  <si>
    <t>Towarzystwo Przyjaciół Dzieci, Śląski Oddział Wojewódzki, Katowice ul. Św. Jana 10</t>
  </si>
  <si>
    <t>rozdz. 85218,§2820</t>
  </si>
  <si>
    <t>Prowadzenie programu: "Moje miejsce na ziemi"</t>
  </si>
  <si>
    <t>Stowarzyszenie na Rzecz Dzieci i Rodzin "Horyzont", Katowice ul. Orkana 7a</t>
  </si>
  <si>
    <t>01.04.2004 - 31.03.2007</t>
  </si>
  <si>
    <t>Prowadzenie programu: "Z angielskim za pan brat"</t>
  </si>
  <si>
    <t>31.09.2004 - 31.08.2007</t>
  </si>
  <si>
    <t>Prowadzenie programu: "Grupa bawi się, uczy i wychowuje" i grupy terapeutycznej</t>
  </si>
  <si>
    <t>15.09.2004 - 31.08.2007</t>
  </si>
  <si>
    <t>Środowiskowy Klub Młodzieżowy "Dim"</t>
  </si>
  <si>
    <t>rozdz. 85295,§2810</t>
  </si>
  <si>
    <t>Prowadzenie Środowiskowej Świetlicy Młodzieżowej "EKIPA I"</t>
  </si>
  <si>
    <t>Prowadzenie Ośrodka Interwencji Kryzysowej dla Kobiet i Kobiet z Dziećmi</t>
  </si>
  <si>
    <t>Prowadzenie poradni rodzinnej</t>
  </si>
  <si>
    <t>Stowarzyszenie Pomocy Dzieciom i Młodzieży "Dom Aniołów Stróżów", Katowice ul. Andrzeja 12a</t>
  </si>
  <si>
    <t>01.05.2005 - 30.04.2009</t>
  </si>
  <si>
    <t>Prowadzenie Klubu dla młodzieży "Wysoki Zamek"</t>
  </si>
  <si>
    <t>20.01.2006 - 19.01.2011</t>
  </si>
  <si>
    <t>rozdz. 85154,§2830</t>
  </si>
  <si>
    <t>Prowadzenie programu "Kawiarenka"</t>
  </si>
  <si>
    <t>Rzymsko - Katolicka Parafia Św. Szczepana, Katowice ul. Markiefki 89</t>
  </si>
  <si>
    <t>rozdz. 85218,§2830</t>
  </si>
  <si>
    <t>Prowadzenie poradnictwa specjalistycznego dla dzieci i ich rodzin</t>
  </si>
  <si>
    <t>Prowadzenie Zespołu Interwencji Rodzinnej</t>
  </si>
  <si>
    <t>rozdz. 85218,§2810</t>
  </si>
  <si>
    <t>01.02.2007 - 31.12.2007</t>
  </si>
  <si>
    <t>rozdz. 85218,§4300</t>
  </si>
  <si>
    <t>22.06.2007</t>
  </si>
  <si>
    <t>2-4.03;28-30.09.2007</t>
  </si>
  <si>
    <t xml:space="preserve">01.06.2007 - 30.06.2007 </t>
  </si>
  <si>
    <t>01.10.2007 - 31.10.2007</t>
  </si>
  <si>
    <t xml:space="preserve">06.01.2007 </t>
  </si>
  <si>
    <t xml:space="preserve">24.03.2007 </t>
  </si>
  <si>
    <t>01.05.2007 - 30.11.2007</t>
  </si>
  <si>
    <t>01.05.2007 - 30.09.2007</t>
  </si>
  <si>
    <t xml:space="preserve">01.05.2007 </t>
  </si>
  <si>
    <t>01 - 03.05.2007</t>
  </si>
  <si>
    <t xml:space="preserve">02.05.2007 </t>
  </si>
  <si>
    <t>01.05.2007</t>
  </si>
  <si>
    <t>10.05.2007</t>
  </si>
  <si>
    <t>14-17.06.2007</t>
  </si>
  <si>
    <t xml:space="preserve">17.06.2007 </t>
  </si>
  <si>
    <t xml:space="preserve">21.06.2007 </t>
  </si>
  <si>
    <t xml:space="preserve">23.06.2007 </t>
  </si>
  <si>
    <t>07.09.2007</t>
  </si>
  <si>
    <t>01.10.2007</t>
  </si>
  <si>
    <t>17.12.2007</t>
  </si>
  <si>
    <t>01.04.2007 - 30.09.2007</t>
  </si>
  <si>
    <t xml:space="preserve">16.06.2007 </t>
  </si>
  <si>
    <t xml:space="preserve">Koncert Chóru Synagogalnego z Lipska </t>
  </si>
  <si>
    <t xml:space="preserve">17.09.2007 </t>
  </si>
  <si>
    <t>01.04.2007 - 30.04.2007</t>
  </si>
  <si>
    <t xml:space="preserve">14.04.2007 </t>
  </si>
  <si>
    <t>14.04.2007</t>
  </si>
  <si>
    <t xml:space="preserve">09.05.2007 </t>
  </si>
  <si>
    <t>09.05.2007</t>
  </si>
  <si>
    <t xml:space="preserve">13.05.2007 </t>
  </si>
  <si>
    <t>01.06.2007 - 30.06.2007</t>
  </si>
  <si>
    <t xml:space="preserve">15.09.2007 </t>
  </si>
  <si>
    <t>31.10.2007</t>
  </si>
  <si>
    <t>UKS „Żaczek” Akcja Zima</t>
  </si>
  <si>
    <t>UKS „Żaczek” Akcja Lato</t>
  </si>
  <si>
    <t>UKS „Sprint” Akcja Zima</t>
  </si>
  <si>
    <t>UKS „Spin” Akcja Zima</t>
  </si>
  <si>
    <t>UKS „4” Akcja Zima</t>
  </si>
  <si>
    <t>UKS „Sokół 43” Akcja Zima</t>
  </si>
  <si>
    <t>UKS „Sokół 43” Akcja Lato</t>
  </si>
  <si>
    <t>UKS „Sokół 22” Akcja Zima</t>
  </si>
  <si>
    <t>UKS „Sokół 22” Akcja Lato</t>
  </si>
  <si>
    <t>ZUKS „GKS Katowice”- dawny Orzeł  Akcja Zima</t>
  </si>
  <si>
    <t>UKS „Junga” Akcja Zima</t>
  </si>
  <si>
    <t>UKS „Katowice” przy SP 62 Akcja Zima</t>
  </si>
  <si>
    <t>UKS „Katowice” przy SP 62 Akcja Lato</t>
  </si>
  <si>
    <t>Przeciwdziałanie prostytucji i rozszerzaniu się postaw destrukcyjnych - program "Pomóc sobie"</t>
  </si>
  <si>
    <t>Katolickie Centrum Edukacji Młodzieży "Kana", Katowice ul. ks. E. Szramka 7</t>
  </si>
  <si>
    <t>Przeciwdziałanie prostytucji i rozszerzaniu się postaw destrukcyjnych</t>
  </si>
  <si>
    <t xml:space="preserve">Prowadzenie poradnictwa zawodowego dla młodzieży. </t>
  </si>
  <si>
    <t>Wyk. za okr. 01.01.2007 - 30.06.2007  (zadania w ramach umów zawartych w oparciu o ustawę prawo zamówień publicznych)</t>
  </si>
  <si>
    <t>Wyk. za okr. 01.01.2007 - 30.06.2007 (zadania w ramach umów zawartych na udzielenie dotacji)</t>
  </si>
  <si>
    <t>Prowadzenie pracy socjalnej</t>
  </si>
  <si>
    <t>Prowadzenia pracy socjalnej</t>
  </si>
  <si>
    <t>Prowadzenie poradnictwa specjalistycznego</t>
  </si>
  <si>
    <t>MOPS - DR</t>
  </si>
  <si>
    <r>
      <t xml:space="preserve">Dział Rodzin - </t>
    </r>
    <r>
      <rPr>
        <sz val="8"/>
        <rFont val="Arial Narrow"/>
        <family val="2"/>
      </rPr>
      <t>W 2007 r. konytnuwanych jest 15 umów zawartych w większości w 2005 r., z czego: 2 umowy zakończone zostały 31 marca 2007 r., oraz 3 umowy zakończone zostaną 31 sierpnia 2007 r.</t>
    </r>
  </si>
  <si>
    <t>IV - INFORMACJA UZUPEŁNIAJĄCA DOTYCZĄCA ZADAŃ ZLECONYCH ORGANIZACJOM POZARZĄDOWYM PRZEZ MIASTO KATOWICE W OKRESIE OD 01.01.2007 r.  DO 30.06.2007 r.</t>
  </si>
  <si>
    <t>29.09.2004 - 31.08.2007</t>
  </si>
  <si>
    <t>Prowadzenie poradnictwa specjalistycznego na rzecz młodzieży z upośledzeniem umysłowym i ich rodzin</t>
  </si>
  <si>
    <t>14.11.2005 - 30.09.2009</t>
  </si>
  <si>
    <t>Prowadzenie poradnictwa specjalistycznego na rzecz osób niepełnosprawnych</t>
  </si>
  <si>
    <t>Prowadzenie specjalistycznego poradnictwa na rzecz osób starszych i niepełnosprawnych</t>
  </si>
  <si>
    <t>01.03.2007 - 28.02.2011</t>
  </si>
  <si>
    <t>Działania na rzecz osób niepełnosprawnych (w tym przewlekle chorych).</t>
  </si>
  <si>
    <t>rozdz. 85395,§4300</t>
  </si>
  <si>
    <t xml:space="preserve">Zapewnienie dziennego pobytu w Ośrodku dla dzieci niepełnosprawnych powyżej 7 roku życia </t>
  </si>
  <si>
    <t xml:space="preserve">Zapewnienie dziennego pobytu w Ośrodku dla dzieci niepełnosprawnych do 3 roku życia </t>
  </si>
  <si>
    <t>Gimnastyka korekcyjna</t>
  </si>
  <si>
    <t>Opracowywanie indywidualnych programów rehabilitacyjnych dla dzieci niepełnosprawnych</t>
  </si>
  <si>
    <t>Prowadzenie indywidualnego poradnictwa psychologicznego i grup wsparcia</t>
  </si>
  <si>
    <t>Hipoterapia</t>
  </si>
  <si>
    <t>Logorytmika</t>
  </si>
  <si>
    <t>Rehabilitacja indywidualna w postaci stymulacji rozwoju psychoruchowego przy użyciu sprzętu MASTER</t>
  </si>
  <si>
    <t>rozdz. 85228,§3110</t>
  </si>
  <si>
    <t>III - INFORMACJA UZUPEŁNIAJĄCA DOTYCZĄCA ZADAŃ ZLECONYCH ORGANIZACJOM POZARZĄDOWYM PRZEZ MIASTO KATOWICE W OKRESIE OD 01.01.2007 r.  DO 30.06.2007 r.</t>
  </si>
  <si>
    <t>Prowadzenie Dziennego Domu Pomocy Społecznej przy ul. Głogowskiej 23</t>
  </si>
  <si>
    <t>Prowadzenie Dziennego Domu Pomocy Społecznej przy ul. Tysiąclecia 45</t>
  </si>
  <si>
    <t>Prowadzenie Dziennego Domu Pomocy Społecznej przy ul. Świdnickiej 35</t>
  </si>
  <si>
    <t>Prowadzenie Dziennego Domu Pomocy Społecznej przy ul. Oblatów 24</t>
  </si>
  <si>
    <t>Prowadzenie Dziennego Domu Pomocy Społecznej przy ul. Gliwickiej 74</t>
  </si>
  <si>
    <t>Prowadzenie Dziennego Domu Pomocy Społecznej przy ul. Ligonia 8</t>
  </si>
  <si>
    <t>Prowadzenie Dziennego Domu Pomocy Społecznej przy ul. Dębowej 23</t>
  </si>
  <si>
    <t>Śląskie Stowarzyszenie "Ad Vitam Dignam", Katowice ul. Korczaka 27</t>
  </si>
  <si>
    <t>Prowadzenie Środowiskowego Domu Samopomocy  przy ul. Oswobodzenia 92 wraz z Hostelem</t>
  </si>
  <si>
    <t>Instytut Współpracy i Partnerstwa Lokalnego, Katowice ul. Żwirki i Wigury 14/3</t>
  </si>
  <si>
    <t>Katowickie Stowarzyszenie na Rzecz Osób Starszych, Niepełnosprawnych i Oczekujących Wsparcia "OPOKA", Katowice ul. M. Oblatów 24</t>
  </si>
  <si>
    <t xml:space="preserve">Zapewnienie dziennego pobytu w Ośrodku dla młodzieży niepełnosprawnej powyżej 16 roku życia </t>
  </si>
  <si>
    <t>Śląskie Stowarzyszenie Pomocy Dzieciom Specjalnej Troski i Osobom z Upośledzeniem Umysłowym Oddział ODRODZENIE,  Katowice ul. Radockiego 280</t>
  </si>
  <si>
    <t>Śląskie Stowarzyszenie Pomocy Dzieciom Specjalnej Troski i Osobom z Upośledzeniem Umysłowym Oddział ODRODZENIE , Katowice ul. Radockiego 280</t>
  </si>
  <si>
    <t>rozdz. 85311,§2580</t>
  </si>
  <si>
    <t>Fundacja Pomocy Dzieciom i Młodzieży Niepełnosprawnej im. Św. St. Kostki, Katowice ul. Ociepki</t>
  </si>
  <si>
    <t>Stowarzyszenie na Rzecz Niepełnosprawnych SPES, Katowice ul. Panewnicka 463</t>
  </si>
  <si>
    <t>Stowarzyszenie Wspomagania Twórczości i Rozwoju Osób Niepełnosprawnych UNIKAT, Katowice ul. Kotlarza 10b</t>
  </si>
  <si>
    <t>Regionalna Fundacja Pomocy Niewidomym, Chorzów ul. Dąbrowskiego 55a</t>
  </si>
  <si>
    <t>rozdz. 85395,§2810</t>
  </si>
  <si>
    <t>Śląskie Stowarzyszenie Alzheimerowskie, Katowice ul. Medyków 14</t>
  </si>
  <si>
    <t>rozdz. 85395,§2820</t>
  </si>
  <si>
    <t>Klub Śląskich Amazonek, Katowice ul. Roździeńskiego 88a</t>
  </si>
  <si>
    <t>Śląskie Stowarzyszenie Pomocy Dzieciom Specjalnej Troski i Osobom z Upośledzeniem Umysłowym Oddział ODRODZENIE, Katowice ul. Radockiego 280</t>
  </si>
  <si>
    <t>Śląskie Stowarzyszenie Pomocy Dzieciom Specjalnej Troski i Osobom z Upośledzeniem Umysłowym „ SZANSA”, Katowice ul. PCK 2</t>
  </si>
  <si>
    <t>Stowarzyszenie Chorych na Stwardnienie Rozsiane Ich Opiekunów i Przyjaciół, Siemanowice Śl. ul. Wiejska 2</t>
  </si>
  <si>
    <t>Polski Związek Niewidomych Koło Terenowe Katowice, Katowice ul. Andrzeja 13</t>
  </si>
  <si>
    <t>Specjalistyczny Ośrodek Diagnozy i Rehabilitacji Dzieci i Młodzieży z Wadą Słuchu Polskiego Związku Głuchych, Katowice ul. Francuska 20-24</t>
  </si>
  <si>
    <t>Organizowanie działań informacyjno - pomocowych dotyczących działalności sekt</t>
  </si>
  <si>
    <t>rozdz. 85203,§4300</t>
  </si>
  <si>
    <t>01.09.2005 - 31.05.2008</t>
  </si>
  <si>
    <t>01.09.2005 - 31.08.2008</t>
  </si>
  <si>
    <t>11.03.2005 - 10.03.2008</t>
  </si>
  <si>
    <t>MOPS - DOS</t>
  </si>
  <si>
    <t>Ślaskie Centrum Edukacji i Rehabilitacji ARTERIA / Prowadzenie poradnictwa specjalistycznego na rzecz młodzieży z upośledzeniem umysłowym i ich rodzin</t>
  </si>
  <si>
    <t>Polski Związek Głuchych Oddział Śląski / Prowadzenie poradnictwa specjalistycznego na rzecz osób niepełnosprawnych</t>
  </si>
  <si>
    <t>Realizacja zadań statutowych</t>
  </si>
  <si>
    <t>01.03.2007 - 31.12.2007</t>
  </si>
  <si>
    <t>Warsztaty terapeutyczne</t>
  </si>
  <si>
    <t>Środowiskowy Program Profilaktyczny</t>
  </si>
  <si>
    <t>Świetlica Środowiskowa Św. Wojciecha</t>
  </si>
  <si>
    <t>Program alternatywnych do uzależnień i innych patologii działań profilaktycznych</t>
  </si>
  <si>
    <t>Świetlica wychowawczo - profilaktyczna</t>
  </si>
  <si>
    <t xml:space="preserve">Olimpiada Promocji Zdrowego Stylu Życia "Eskulapiada" </t>
  </si>
  <si>
    <t>MOPS - ZAB</t>
  </si>
  <si>
    <t>Śląskie Stowarzyszenie Pomocy Dzieciom Specjalnej Troski i Osobom z Upośledzeniem Umysłowym „ SZANSA” / Aktywizacja, rehabilitacja, terapia, rozwój zainteresowań własnych osób z upośledzeniem umysłowym zamieszkałych w Katowicach w Klubie Aktywizacji Dorosłych Śląskiego Stowarzyszenia SZANSA</t>
  </si>
  <si>
    <t>Stowarzyszenie im. M. Niepokalanej na Rzecz Pomocy Dziewczętom i Kobietom, Katowice ul. Krasińskiego 21</t>
  </si>
  <si>
    <t>Prowadzenie poradnictwa specjalistycznego na rzecz osób dotkniętych chorobą Parkinsona i ich rodzin</t>
  </si>
  <si>
    <t xml:space="preserve">Analiza liczby organizacji pozarządowych, projektów realizowanych przez nie oraz wydatków ponoszonych przez miasto Katowice na realizację zadań przez organizacje pozarządowe w trzech kolejnych latach (począwszy od roku 2005) wskazuje, iż pomimo utrzymania się wydatków na wyrównanym poziomie, rośnie liczba organizacji pozarządowych, z którymi współpracuje miasto Katowice w ramach realizowanych zadań zleconych na podstawie ustawy prawo zamówień publicznych lub w trybie postępowania konkursowego. Można zauważyć tendencję wzrostową liczby projektów powierzonych do realizacji organizacjom pozarządowym w trybie postępowań konkursowych. Na przestrzeni ostatnich trzech lat nastąpił znaczący wzrost liczby projektów realizowanych przez organizacje pozarządowe tj. niemal o 43 % w stosunku do 2005 r. </t>
  </si>
  <si>
    <t>Fundacja dla Ludzi Potrzebujących "Gniazdo", Katowice ul. Morcinka 19a</t>
  </si>
  <si>
    <t>Ośrodek Św. Jacka Caritas Archidiecezji Katowickiej, Katowice ul. Dębowa 23</t>
  </si>
  <si>
    <t>Stowarzyszenie "Szansa dla Każdego", Katowice ul. 3-Maja 36/2</t>
  </si>
  <si>
    <t>Ośrodek Św. Jacka Caritas Archidiecezji Katowickiej , ul. Dębowa 23</t>
  </si>
  <si>
    <t>Katowickie Stowarzyszenie Trzeźwościowe "Dwójka", Katowice ul. Bednorza 22</t>
  </si>
  <si>
    <t>Katowickie Stowarzyszenie Trzeźwościowe "Jędruś", Katowice ul. Macieja 10</t>
  </si>
  <si>
    <t>Program interwencyjno - readaptacyjny dla pacjentów z podwójna diagnozą tzn. uzależnionych jednocześnie od alkoholu i środków narkotycznych i ich rodzin</t>
  </si>
  <si>
    <t>Towarzystwo Rodzin i Przyjaciół  Dzieci Uzależnionych "Powrót z U", Katowice ul. Warszawska 19</t>
  </si>
  <si>
    <t>XVI Ogólnopolski Wiosenny Zlot Rodzin Abstynenckich "Tatry 2007"</t>
  </si>
  <si>
    <t>30.04.2007 - 05.05.2007</t>
  </si>
  <si>
    <t>Terapia grupowa w formie oddziału dziennego dla osób uzależnionych od alkoholu ze znacznym upośledzeniem w funkcjonowaniu społecznym</t>
  </si>
  <si>
    <t>Fundacja na Rzecz Edukacji, Profilaktyki i Terapii Uzależnień, Katowice ul. Wandy 16</t>
  </si>
  <si>
    <t>15.05.2007 - 30.11.2007</t>
  </si>
  <si>
    <t>Śląskie Stowarzyszenie AD VITAM DIGNAM, Katowice ul. Korczaka 27</t>
  </si>
  <si>
    <t>23.04.2007 - 17.12.2007.</t>
  </si>
  <si>
    <t>Fundacja "Pomoc Dzieciom Śląska", Katowice ul. Ks. Ściegiennego 7</t>
  </si>
  <si>
    <t>01.04.2007 - 30.08.2007</t>
  </si>
  <si>
    <t>Fundacja "Nowy Świat", Katowice ul. Gliwicka 272</t>
  </si>
  <si>
    <t>01.03.2007 - 31.12. 2007</t>
  </si>
  <si>
    <t>Cykl zajęć profilaktycznych "Silniejsi razem"</t>
  </si>
  <si>
    <t>ZHP Komenda Hufca, Katowice  ul. Barbary 25a</t>
  </si>
  <si>
    <t>Stowarzyszenie Pomocy Dzieciom i Młodzieży "Dom Aniołów Stróżów" , Katowice  ul. Andrzeja 12a</t>
  </si>
  <si>
    <t>Katowickie Stowarzyszenie Trzeźwościowe "Dwójka", Katowice  ul. Ks. Bpa Bednorza 22</t>
  </si>
  <si>
    <t>01.04.2007 - 31.07.2007</t>
  </si>
  <si>
    <t>Katowickie Stowarzyszenie Trzeźwościowe "Dwójka", Katowice ul. Ks. Bpa Bednorza 22</t>
  </si>
  <si>
    <t>Polskie Towarzystwo Zapobiegania Narkomanii, Katowice ul. Warszawska 19</t>
  </si>
  <si>
    <t>01.03.2007 - 31.12. 2007.</t>
  </si>
  <si>
    <t>Klub profilaktyczny dla młodzieży "Oratorium"</t>
  </si>
  <si>
    <t>14.05.2007 -18.12. 2007</t>
  </si>
  <si>
    <t>10.04.2007 - 14.12. 2007</t>
  </si>
  <si>
    <t xml:space="preserve">Śląskie Stowarzyszenie Alzheimerowskie / Rehabilitacja i terapia osób dorosłych z chorobami otępiennymi, całodobowa pomoc w kryzysie życiowym świadczona na rzecz osób niepełnosprawnych, zwiększenie aktywności </t>
  </si>
  <si>
    <t>Regionalna Fundacja Pomocy Niewidomym / Kompleksowa rewalidacja dzieci niewidomych i niedowidzących w wieku od lat 7 ze sprzężoną niepełnosprawnością z terenu Miasta Katowice</t>
  </si>
  <si>
    <t>Fundacja dla Ludzi Potrzebujących Pomocy "Gniazdo", Katowice ul. Morcinka 19a</t>
  </si>
  <si>
    <t>Prowadzenie Młodzieżowego Klubu Wspierania Rozwoju Osobistego (klub typu specjalistycznego)</t>
  </si>
  <si>
    <t>Prowadzenie Dziennego Domu Pobytu dla Seniorów Symeonówka przy ul. Brata Alberta 4</t>
  </si>
  <si>
    <t>Katowicka Fundacja Pomocy Dzieciom Kalekim (Niepełnosprawnym), Katowice ul. Ułańska 5a</t>
  </si>
  <si>
    <t xml:space="preserve">5. Kultura, sztuka, ochrona dóbr kultury i tradycji. </t>
  </si>
  <si>
    <t>6. Upowszechnianie kultury fizycznej, sportu i turystyki.</t>
  </si>
  <si>
    <t>31.12.2007</t>
  </si>
  <si>
    <t>rozdz. 80195,§2810</t>
  </si>
  <si>
    <t>Realizacja monitoringu zdrowotnego dzieci i młodzieży w zakresie narażenia środowiska na ołów w mieście Katowice</t>
  </si>
  <si>
    <t>Fundacja na Rzecz Dzieci "Miasteczko Śląskie", ul. Woźnicka 36 42-610 Miasteczko Śląskie</t>
  </si>
  <si>
    <t>02.04.2007 - 07.12.2007</t>
  </si>
  <si>
    <t>rozdz. 85149,§2810</t>
  </si>
  <si>
    <t>rozdz. 85149,§2820</t>
  </si>
  <si>
    <t xml:space="preserve">Edukacja zdrowotna młodzieży szansą na lepsze zdrowie w dorosłym życiu - przygotowanie do programu profilaktyki nowotworów złośliwych - opracowanie poradnika </t>
  </si>
  <si>
    <t>Edukacja zdrowotna młodzieży szansą na lepsze zdrowie w dorosłym życiu - przygotowanie do programu profilaktyki nowotworów złośliwych - warsztaty szkoleniowe dla nauczycieli i dyrektorów szkół ponadpodstawowych miasta Katowice</t>
  </si>
  <si>
    <t>Wydział Zdrowia, Nadzoru Właścicielskiego I Przekształceń Własnościowych</t>
  </si>
  <si>
    <t>Fundacja na Rzecz Dzieci "Miasteczko Śląskie"/Realizacja monitoringu zdrowotnego dzieci i młodzieży w zakresie narażenia środowiska na ołów w mieście Katowice</t>
  </si>
  <si>
    <r>
      <t xml:space="preserve">Wydział Zdrowia, Nadzoru Właścicielskiego i Przekształceń Własnosciowych </t>
    </r>
    <r>
      <rPr>
        <sz val="8"/>
        <rFont val="Arial Narrow"/>
        <family val="2"/>
      </rPr>
      <t xml:space="preserve">- Podstawowym trybem udzielania wsparcia organizacjom pozarządowym przez Wydział Zdrowia jest otwarty konkurs ofert. Przeprowadzono jedno postępowanie konkursow w ramach którego zaangażowano 99.99% zabezpieczonych na ten cel środków. </t>
    </r>
  </si>
  <si>
    <t>Program Profilaktki i Promocji Zdrowia:</t>
  </si>
  <si>
    <t>~ plan: 60.000 zł</t>
  </si>
  <si>
    <t>~ zaangażowanie: 59.999 zł</t>
  </si>
  <si>
    <t>~ wykonanie: 36.999 zł</t>
  </si>
  <si>
    <t>01.01.2007 - 30.06.2007</t>
  </si>
  <si>
    <t>15.08.2006 - 31.05.2007</t>
  </si>
  <si>
    <t>15.08.2006  31.05.2007</t>
  </si>
  <si>
    <t xml:space="preserve">01.09.2006 - 31.08.2009 </t>
  </si>
  <si>
    <t>01.11.2005 - 31.10.2008</t>
  </si>
  <si>
    <t>AZS "Uniwersytet Śląski" , Katowice ul. Bankowa 14</t>
  </si>
  <si>
    <t>Górnośląskie KS "Murcki", Katowice ul. P. Kołodzieja 42</t>
  </si>
  <si>
    <t>UKS"Olimpia", Katowice ul. Lompy 17</t>
  </si>
  <si>
    <t>UKŁ "Spin", Katowice ul. Szopienicka 13d/7</t>
  </si>
  <si>
    <t>Ogrzewalnia</t>
  </si>
  <si>
    <t>01.04.2007 - 30.04.2009</t>
  </si>
  <si>
    <t>14.11.2005 - 30.04.2009</t>
  </si>
  <si>
    <t>Udzielanie posiłku</t>
  </si>
  <si>
    <t>01.04.2007 - 31.12.2007</t>
  </si>
  <si>
    <t>Prowadzenie Centrum Informacji i Poradnictwa dla Kobiet - aktywizacja społeczności lokalnej i środowisk kobiecych</t>
  </si>
  <si>
    <t>Prowadzenie Ośrodka Poradnictwa i Terapii Psychologicznej</t>
  </si>
  <si>
    <t>Wspólnota Dobrego Pasterza, Katowice ul. Opolska 3</t>
  </si>
  <si>
    <t>Prowadzenie parafialnej poradni rodzinnej</t>
  </si>
  <si>
    <t>Prowadzenie Domu Noclegowego dla mężczyzn</t>
  </si>
  <si>
    <t>Ośrodek Św. Jacka Caritas Archidiecezji Katowickiej ul. Dębowa 23</t>
  </si>
  <si>
    <t>26.08.2005 - 25.08.2008</t>
  </si>
  <si>
    <t>MOPS - DP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</si>
</sst>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#,##0.00\ _z_ł"/>
    <numFmt numFmtId="171" formatCode="0.0"/>
    <numFmt numFmtId="172" formatCode="0.0%"/>
    <numFmt numFmtId="173" formatCode="#,##0.00\ [$zł-415];[Red]\-#,##0.00\ [$zł-415]"/>
    <numFmt numFmtId="174" formatCode="0.00_ ;[Red]\-0.00\ "/>
  </numFmts>
  <fonts count="28">
    <font>
      <sz val="10"/>
      <name val="Arial"/>
      <family val="0"/>
    </font>
    <font>
      <sz val="10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8"/>
      <name val="Tahoma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 Narrow"/>
      <family val="2"/>
    </font>
    <font>
      <i/>
      <sz val="10"/>
      <name val="Arial Narrow"/>
      <family val="2"/>
    </font>
    <font>
      <sz val="6"/>
      <name val="Arial Narrow"/>
      <family val="2"/>
    </font>
    <font>
      <sz val="10"/>
      <color indexed="10"/>
      <name val="Arial"/>
      <family val="0"/>
    </font>
    <font>
      <i/>
      <sz val="8"/>
      <name val="Arial Narrow"/>
      <family val="2"/>
    </font>
    <font>
      <sz val="8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i/>
      <sz val="7"/>
      <name val="Arial Narrow"/>
      <family val="2"/>
    </font>
    <font>
      <i/>
      <sz val="6"/>
      <name val="Arial Narrow"/>
      <family val="2"/>
    </font>
    <font>
      <b/>
      <sz val="6"/>
      <name val="Arial Narrow"/>
      <family val="2"/>
    </font>
    <font>
      <b/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4" borderId="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center" wrapText="1"/>
    </xf>
    <xf numFmtId="170" fontId="3" fillId="4" borderId="1" xfId="0" applyNumberFormat="1" applyFont="1" applyFill="1" applyBorder="1" applyAlignment="1">
      <alignment horizontal="center" vertical="center" wrapText="1"/>
    </xf>
    <xf numFmtId="170" fontId="4" fillId="3" borderId="1" xfId="0" applyNumberFormat="1" applyFont="1" applyFill="1" applyBorder="1" applyAlignment="1">
      <alignment horizontal="center" vertical="center" wrapText="1"/>
    </xf>
    <xf numFmtId="170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9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3" borderId="0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0" fontId="4" fillId="4" borderId="1" xfId="0" applyFont="1" applyFill="1" applyBorder="1" applyAlignment="1">
      <alignment horizontal="center" vertical="center" wrapText="1"/>
    </xf>
    <xf numFmtId="170" fontId="3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Border="1" applyAlignment="1">
      <alignment/>
    </xf>
    <xf numFmtId="170" fontId="4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4" fontId="4" fillId="6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9" fontId="4" fillId="0" borderId="5" xfId="0" applyNumberFormat="1" applyFont="1" applyBorder="1" applyAlignment="1">
      <alignment horizontal="center" vertical="center" wrapText="1"/>
    </xf>
    <xf numFmtId="173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73" fontId="4" fillId="0" borderId="1" xfId="0" applyNumberFormat="1" applyFont="1" applyBorder="1" applyAlignment="1">
      <alignment horizontal="center" wrapText="1"/>
    </xf>
    <xf numFmtId="10" fontId="4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4" fontId="4" fillId="7" borderId="5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4" fontId="4" fillId="7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9" fontId="4" fillId="0" borderId="3" xfId="0" applyNumberFormat="1" applyFont="1" applyBorder="1" applyAlignment="1">
      <alignment horizontal="center" vertical="center" wrapText="1"/>
    </xf>
    <xf numFmtId="169" fontId="4" fillId="0" borderId="9" xfId="0" applyNumberFormat="1" applyFont="1" applyBorder="1" applyAlignment="1">
      <alignment horizontal="center" vertical="center" wrapText="1"/>
    </xf>
    <xf numFmtId="173" fontId="4" fillId="0" borderId="3" xfId="0" applyNumberFormat="1" applyFont="1" applyBorder="1" applyAlignment="1">
      <alignment horizontal="center" vertical="center" wrapText="1"/>
    </xf>
    <xf numFmtId="173" fontId="4" fillId="0" borderId="3" xfId="0" applyNumberFormat="1" applyFont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170" fontId="4" fillId="3" borderId="9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9" fontId="3" fillId="0" borderId="1" xfId="0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/>
    </xf>
    <xf numFmtId="170" fontId="4" fillId="3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16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/>
    </xf>
    <xf numFmtId="169" fontId="20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9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23" fillId="0" borderId="0" xfId="0" applyFont="1" applyAlignment="1">
      <alignment horizontal="justify" wrapText="1"/>
    </xf>
    <xf numFmtId="0" fontId="0" fillId="3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70" fontId="3" fillId="8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70" fontId="4" fillId="6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/>
    </xf>
    <xf numFmtId="0" fontId="0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3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164" fontId="1" fillId="0" borderId="11" xfId="0" applyNumberFormat="1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70" fontId="14" fillId="5" borderId="1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" fontId="26" fillId="8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170" fontId="14" fillId="5" borderId="1" xfId="0" applyNumberFormat="1" applyFont="1" applyFill="1" applyBorder="1" applyAlignment="1">
      <alignment horizontal="center" vertical="center"/>
    </xf>
    <xf numFmtId="170" fontId="14" fillId="9" borderId="1" xfId="0" applyNumberFormat="1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4" fontId="27" fillId="3" borderId="2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9" fontId="11" fillId="0" borderId="0" xfId="0" applyNumberFormat="1" applyFont="1" applyBorder="1" applyAlignment="1">
      <alignment/>
    </xf>
    <xf numFmtId="0" fontId="7" fillId="0" borderId="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2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3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28"/>
  <sheetViews>
    <sheetView view="pageBreakPreview" zoomScale="150" zoomScaleSheetLayoutView="150" workbookViewId="0" topLeftCell="A1">
      <selection activeCell="K348" sqref="K348"/>
    </sheetView>
  </sheetViews>
  <sheetFormatPr defaultColWidth="9.140625" defaultRowHeight="12.75"/>
  <cols>
    <col min="1" max="1" width="3.8515625" style="0" customWidth="1"/>
    <col min="2" max="2" width="34.7109375" style="0" customWidth="1"/>
    <col min="3" max="3" width="27.140625" style="0" customWidth="1"/>
    <col min="4" max="4" width="9.00390625" style="0" customWidth="1"/>
    <col min="5" max="5" width="12.8515625" style="0" customWidth="1"/>
    <col min="6" max="6" width="8.57421875" style="170" customWidth="1"/>
    <col min="7" max="7" width="12.140625" style="0" customWidth="1"/>
    <col min="8" max="8" width="11.8515625" style="0" customWidth="1"/>
    <col min="9" max="9" width="13.7109375" style="0" customWidth="1"/>
    <col min="10" max="10" width="11.57421875" style="0" customWidth="1"/>
    <col min="11" max="11" width="10.421875" style="20" bestFit="1" customWidth="1"/>
    <col min="12" max="16384" width="9.140625" style="21" customWidth="1"/>
  </cols>
  <sheetData>
    <row r="1" spans="1:10" s="30" customFormat="1" ht="12.75">
      <c r="A1" s="154" t="s">
        <v>358</v>
      </c>
      <c r="B1" s="22"/>
      <c r="C1" s="22"/>
      <c r="D1" s="22"/>
      <c r="E1" s="155"/>
      <c r="F1" s="163"/>
      <c r="G1" s="22"/>
      <c r="H1" s="156"/>
      <c r="I1" s="156"/>
      <c r="J1" s="157"/>
    </row>
    <row r="2" spans="1:11" s="30" customFormat="1" ht="78.75" customHeight="1">
      <c r="A2" s="152" t="s">
        <v>359</v>
      </c>
      <c r="B2" s="26" t="s">
        <v>360</v>
      </c>
      <c r="C2" s="26" t="s">
        <v>361</v>
      </c>
      <c r="D2" s="26" t="s">
        <v>362</v>
      </c>
      <c r="E2" s="158" t="s">
        <v>363</v>
      </c>
      <c r="F2" s="159" t="s">
        <v>567</v>
      </c>
      <c r="G2" s="159" t="s">
        <v>364</v>
      </c>
      <c r="H2" s="159" t="s">
        <v>707</v>
      </c>
      <c r="I2" s="159" t="s">
        <v>365</v>
      </c>
      <c r="J2" s="159" t="s">
        <v>708</v>
      </c>
      <c r="K2" s="31"/>
    </row>
    <row r="3" spans="1:11" s="30" customFormat="1" ht="12.75">
      <c r="A3" s="209" t="s">
        <v>242</v>
      </c>
      <c r="B3" s="220"/>
      <c r="C3" s="220"/>
      <c r="D3" s="220"/>
      <c r="E3" s="220"/>
      <c r="F3" s="220"/>
      <c r="G3" s="220"/>
      <c r="H3" s="220"/>
      <c r="I3" s="3"/>
      <c r="J3" s="3"/>
      <c r="K3" s="31"/>
    </row>
    <row r="4" spans="1:11" s="178" customFormat="1" ht="12.75">
      <c r="A4" s="14" t="s">
        <v>381</v>
      </c>
      <c r="B4" s="204" t="s">
        <v>401</v>
      </c>
      <c r="C4" s="204"/>
      <c r="D4" s="14"/>
      <c r="E4" s="176"/>
      <c r="F4" s="177" t="s">
        <v>568</v>
      </c>
      <c r="G4" s="35">
        <f>G7+G9+G11+G13+G20+G26</f>
        <v>307076</v>
      </c>
      <c r="H4" s="35">
        <f>H7+H9+H11+H13+H20+H26</f>
        <v>144300.57</v>
      </c>
      <c r="I4" s="35">
        <f>I7+I9+I11+I13+I20+I26</f>
        <v>596419</v>
      </c>
      <c r="J4" s="35">
        <f>J7+J9+J11+J13+J20+J26</f>
        <v>303927.7</v>
      </c>
      <c r="K4" s="183">
        <f>H4+J4</f>
        <v>448228.27</v>
      </c>
    </row>
    <row r="5" spans="1:11" ht="12.75">
      <c r="A5" s="127"/>
      <c r="B5" s="127"/>
      <c r="C5" s="127"/>
      <c r="D5" s="127"/>
      <c r="E5" s="127"/>
      <c r="F5" s="164"/>
      <c r="G5" s="127"/>
      <c r="H5" s="127"/>
      <c r="I5" s="127"/>
      <c r="J5" s="127"/>
      <c r="K5" s="183"/>
    </row>
    <row r="6" spans="1:11" s="34" customFormat="1" ht="51">
      <c r="A6" s="15">
        <v>1</v>
      </c>
      <c r="B6" s="15" t="s">
        <v>595</v>
      </c>
      <c r="C6" s="15" t="s">
        <v>779</v>
      </c>
      <c r="D6" s="15" t="s">
        <v>596</v>
      </c>
      <c r="E6" s="38" t="s">
        <v>597</v>
      </c>
      <c r="F6" s="53" t="s">
        <v>568</v>
      </c>
      <c r="G6" s="36">
        <v>81943</v>
      </c>
      <c r="H6" s="36">
        <v>27342.4</v>
      </c>
      <c r="I6" s="36">
        <v>0</v>
      </c>
      <c r="J6" s="36">
        <v>0</v>
      </c>
      <c r="K6" s="183"/>
    </row>
    <row r="7" spans="1:11" s="161" customFormat="1" ht="25.5">
      <c r="A7" s="38"/>
      <c r="B7" s="38"/>
      <c r="C7" s="38"/>
      <c r="D7" s="46" t="s">
        <v>366</v>
      </c>
      <c r="E7" s="46" t="s">
        <v>597</v>
      </c>
      <c r="F7" s="165" t="s">
        <v>568</v>
      </c>
      <c r="G7" s="160">
        <f>SUM(G6)</f>
        <v>81943</v>
      </c>
      <c r="H7" s="160">
        <f>SUM(H6)</f>
        <v>27342.4</v>
      </c>
      <c r="I7" s="160">
        <f>SUM(I6)</f>
        <v>0</v>
      </c>
      <c r="J7" s="160">
        <f>SUM(J6)</f>
        <v>0</v>
      </c>
      <c r="K7" s="183"/>
    </row>
    <row r="8" spans="1:11" s="34" customFormat="1" ht="63.75">
      <c r="A8" s="15">
        <v>2</v>
      </c>
      <c r="B8" s="15" t="s">
        <v>243</v>
      </c>
      <c r="C8" s="15" t="s">
        <v>598</v>
      </c>
      <c r="D8" s="15" t="s">
        <v>599</v>
      </c>
      <c r="E8" s="38" t="s">
        <v>600</v>
      </c>
      <c r="F8" s="53" t="s">
        <v>568</v>
      </c>
      <c r="G8" s="36">
        <v>173852</v>
      </c>
      <c r="H8" s="36">
        <v>95109</v>
      </c>
      <c r="I8" s="36">
        <v>0</v>
      </c>
      <c r="J8" s="36">
        <v>0</v>
      </c>
      <c r="K8" s="183"/>
    </row>
    <row r="9" spans="1:11" s="34" customFormat="1" ht="25.5">
      <c r="A9" s="205"/>
      <c r="B9" s="205"/>
      <c r="C9" s="205"/>
      <c r="D9" s="46" t="s">
        <v>366</v>
      </c>
      <c r="E9" s="46" t="s">
        <v>600</v>
      </c>
      <c r="F9" s="165" t="s">
        <v>568</v>
      </c>
      <c r="G9" s="160">
        <f>SUM(G8)</f>
        <v>173852</v>
      </c>
      <c r="H9" s="160">
        <f>SUM(H8)</f>
        <v>95109</v>
      </c>
      <c r="I9" s="160">
        <f>SUM(I8)</f>
        <v>0</v>
      </c>
      <c r="J9" s="160">
        <f>SUM(J8)</f>
        <v>0</v>
      </c>
      <c r="K9" s="183"/>
    </row>
    <row r="10" spans="1:11" s="17" customFormat="1" ht="63.75">
      <c r="A10" s="15">
        <v>3</v>
      </c>
      <c r="B10" s="15" t="s">
        <v>601</v>
      </c>
      <c r="C10" s="15" t="s">
        <v>743</v>
      </c>
      <c r="D10" s="15" t="s">
        <v>602</v>
      </c>
      <c r="E10" s="38" t="s">
        <v>603</v>
      </c>
      <c r="F10" s="53" t="s">
        <v>568</v>
      </c>
      <c r="G10" s="36">
        <v>51281</v>
      </c>
      <c r="H10" s="36">
        <v>21849.17</v>
      </c>
      <c r="I10" s="36">
        <v>0</v>
      </c>
      <c r="J10" s="36">
        <v>0</v>
      </c>
      <c r="K10" s="183"/>
    </row>
    <row r="11" spans="1:11" s="148" customFormat="1" ht="25.5">
      <c r="A11" s="206"/>
      <c r="B11" s="207"/>
      <c r="C11" s="207"/>
      <c r="D11" s="46" t="s">
        <v>366</v>
      </c>
      <c r="E11" s="46" t="s">
        <v>603</v>
      </c>
      <c r="F11" s="165" t="s">
        <v>568</v>
      </c>
      <c r="G11" s="160">
        <f>SUM(G10)</f>
        <v>51281</v>
      </c>
      <c r="H11" s="160">
        <f>SUM(H10)</f>
        <v>21849.17</v>
      </c>
      <c r="I11" s="160">
        <f>SUM(I10)</f>
        <v>0</v>
      </c>
      <c r="J11" s="160">
        <f>SUM(J10)</f>
        <v>0</v>
      </c>
      <c r="K11" s="183"/>
    </row>
    <row r="12" spans="1:11" s="148" customFormat="1" ht="51">
      <c r="A12" s="15">
        <v>4</v>
      </c>
      <c r="B12" s="40" t="s">
        <v>848</v>
      </c>
      <c r="C12" s="15" t="s">
        <v>495</v>
      </c>
      <c r="D12" s="15" t="s">
        <v>849</v>
      </c>
      <c r="E12" s="38" t="s">
        <v>640</v>
      </c>
      <c r="F12" s="53" t="s">
        <v>568</v>
      </c>
      <c r="G12" s="36">
        <v>0</v>
      </c>
      <c r="H12" s="36">
        <v>0</v>
      </c>
      <c r="I12" s="19">
        <v>3200</v>
      </c>
      <c r="J12" s="19">
        <v>1067</v>
      </c>
      <c r="K12" s="183"/>
    </row>
    <row r="13" spans="1:11" s="148" customFormat="1" ht="25.5">
      <c r="A13" s="13"/>
      <c r="B13" s="149"/>
      <c r="C13" s="149"/>
      <c r="D13" s="46" t="s">
        <v>366</v>
      </c>
      <c r="E13" s="46" t="s">
        <v>640</v>
      </c>
      <c r="F13" s="165" t="s">
        <v>568</v>
      </c>
      <c r="G13" s="160">
        <f>SUM(G12)</f>
        <v>0</v>
      </c>
      <c r="H13" s="160">
        <f>SUM(H12)</f>
        <v>0</v>
      </c>
      <c r="I13" s="160">
        <f>SUM(I12)</f>
        <v>3200</v>
      </c>
      <c r="J13" s="160">
        <f>SUM(J12)</f>
        <v>1067</v>
      </c>
      <c r="K13" s="183"/>
    </row>
    <row r="14" spans="1:11" s="148" customFormat="1" ht="51">
      <c r="A14" s="15">
        <v>5</v>
      </c>
      <c r="B14" s="40" t="s">
        <v>845</v>
      </c>
      <c r="C14" s="40" t="s">
        <v>496</v>
      </c>
      <c r="D14" s="15" t="s">
        <v>634</v>
      </c>
      <c r="E14" s="38" t="s">
        <v>607</v>
      </c>
      <c r="F14" s="53" t="s">
        <v>568</v>
      </c>
      <c r="G14" s="36">
        <v>0</v>
      </c>
      <c r="H14" s="36">
        <v>0</v>
      </c>
      <c r="I14" s="36">
        <v>11250</v>
      </c>
      <c r="J14" s="36">
        <v>11250</v>
      </c>
      <c r="K14" s="183"/>
    </row>
    <row r="15" spans="1:11" s="148" customFormat="1" ht="51">
      <c r="A15" s="15">
        <v>6</v>
      </c>
      <c r="B15" s="40" t="s">
        <v>845</v>
      </c>
      <c r="C15" s="40" t="s">
        <v>496</v>
      </c>
      <c r="D15" s="15" t="s">
        <v>846</v>
      </c>
      <c r="E15" s="38" t="s">
        <v>607</v>
      </c>
      <c r="F15" s="53" t="s">
        <v>568</v>
      </c>
      <c r="G15" s="36">
        <v>0</v>
      </c>
      <c r="H15" s="36">
        <v>0</v>
      </c>
      <c r="I15" s="36">
        <v>33750</v>
      </c>
      <c r="J15" s="36">
        <v>11250</v>
      </c>
      <c r="K15" s="183"/>
    </row>
    <row r="16" spans="1:11" s="148" customFormat="1" ht="51">
      <c r="A16" s="15">
        <v>7</v>
      </c>
      <c r="B16" s="40" t="s">
        <v>845</v>
      </c>
      <c r="C16" s="40" t="s">
        <v>497</v>
      </c>
      <c r="D16" s="15" t="s">
        <v>847</v>
      </c>
      <c r="E16" s="38" t="s">
        <v>607</v>
      </c>
      <c r="F16" s="53" t="s">
        <v>568</v>
      </c>
      <c r="G16" s="36">
        <v>0</v>
      </c>
      <c r="H16" s="36">
        <v>0</v>
      </c>
      <c r="I16" s="36">
        <v>71175</v>
      </c>
      <c r="J16" s="36">
        <v>35587.5</v>
      </c>
      <c r="K16" s="183"/>
    </row>
    <row r="17" spans="1:11" s="148" customFormat="1" ht="51">
      <c r="A17" s="15">
        <v>8</v>
      </c>
      <c r="B17" s="40" t="s">
        <v>848</v>
      </c>
      <c r="C17" s="40" t="s">
        <v>496</v>
      </c>
      <c r="D17" s="15" t="s">
        <v>647</v>
      </c>
      <c r="E17" s="38" t="s">
        <v>607</v>
      </c>
      <c r="F17" s="53" t="s">
        <v>568</v>
      </c>
      <c r="G17" s="36">
        <v>0</v>
      </c>
      <c r="H17" s="36">
        <v>0</v>
      </c>
      <c r="I17" s="36">
        <v>96910</v>
      </c>
      <c r="J17" s="36">
        <v>48455</v>
      </c>
      <c r="K17" s="183"/>
    </row>
    <row r="18" spans="1:11" s="148" customFormat="1" ht="51">
      <c r="A18" s="15">
        <v>9</v>
      </c>
      <c r="B18" s="40" t="s">
        <v>848</v>
      </c>
      <c r="C18" s="40" t="s">
        <v>498</v>
      </c>
      <c r="D18" s="15" t="s">
        <v>647</v>
      </c>
      <c r="E18" s="38" t="s">
        <v>607</v>
      </c>
      <c r="F18" s="53" t="s">
        <v>568</v>
      </c>
      <c r="G18" s="36">
        <v>0</v>
      </c>
      <c r="H18" s="36">
        <v>0</v>
      </c>
      <c r="I18" s="36">
        <v>50688</v>
      </c>
      <c r="J18" s="36">
        <v>20275.2</v>
      </c>
      <c r="K18" s="183"/>
    </row>
    <row r="19" spans="1:11" s="148" customFormat="1" ht="51">
      <c r="A19" s="15">
        <v>10</v>
      </c>
      <c r="B19" s="40" t="s">
        <v>848</v>
      </c>
      <c r="C19" s="40" t="s">
        <v>499</v>
      </c>
      <c r="D19" s="15" t="s">
        <v>849</v>
      </c>
      <c r="E19" s="38" t="s">
        <v>607</v>
      </c>
      <c r="F19" s="53" t="s">
        <v>568</v>
      </c>
      <c r="G19" s="36">
        <v>0</v>
      </c>
      <c r="H19" s="36">
        <v>0</v>
      </c>
      <c r="I19" s="36">
        <v>7565</v>
      </c>
      <c r="J19" s="36">
        <v>2522</v>
      </c>
      <c r="K19" s="183"/>
    </row>
    <row r="20" spans="1:11" s="148" customFormat="1" ht="25.5">
      <c r="A20" s="205"/>
      <c r="B20" s="208"/>
      <c r="C20" s="208"/>
      <c r="D20" s="46" t="s">
        <v>366</v>
      </c>
      <c r="E20" s="46" t="s">
        <v>607</v>
      </c>
      <c r="F20" s="165" t="s">
        <v>568</v>
      </c>
      <c r="G20" s="160">
        <f>SUM(G14:G19)</f>
        <v>0</v>
      </c>
      <c r="H20" s="160">
        <f>SUM(H14:H19)</f>
        <v>0</v>
      </c>
      <c r="I20" s="160">
        <f>SUM(I14:I19)</f>
        <v>271338</v>
      </c>
      <c r="J20" s="160">
        <f>SUM(J14:J19)</f>
        <v>129339.7</v>
      </c>
      <c r="K20" s="183"/>
    </row>
    <row r="21" spans="1:11" s="148" customFormat="1" ht="51">
      <c r="A21" s="15">
        <v>11</v>
      </c>
      <c r="B21" s="40" t="s">
        <v>848</v>
      </c>
      <c r="C21" s="40" t="s">
        <v>500</v>
      </c>
      <c r="D21" s="15" t="s">
        <v>647</v>
      </c>
      <c r="E21" s="38" t="s">
        <v>610</v>
      </c>
      <c r="F21" s="53" t="s">
        <v>568</v>
      </c>
      <c r="G21" s="36">
        <v>0</v>
      </c>
      <c r="H21" s="36">
        <v>0</v>
      </c>
      <c r="I21" s="36">
        <v>97420</v>
      </c>
      <c r="J21" s="36">
        <v>48710</v>
      </c>
      <c r="K21" s="183"/>
    </row>
    <row r="22" spans="1:11" s="148" customFormat="1" ht="51">
      <c r="A22" s="15">
        <v>12</v>
      </c>
      <c r="B22" s="40" t="s">
        <v>848</v>
      </c>
      <c r="C22" s="40" t="s">
        <v>501</v>
      </c>
      <c r="D22" s="15" t="s">
        <v>647</v>
      </c>
      <c r="E22" s="38" t="s">
        <v>610</v>
      </c>
      <c r="F22" s="53" t="s">
        <v>568</v>
      </c>
      <c r="G22" s="36">
        <v>0</v>
      </c>
      <c r="H22" s="36">
        <v>0</v>
      </c>
      <c r="I22" s="36">
        <v>96258</v>
      </c>
      <c r="J22" s="36">
        <v>48129</v>
      </c>
      <c r="K22" s="183"/>
    </row>
    <row r="23" spans="1:11" s="148" customFormat="1" ht="51">
      <c r="A23" s="15">
        <v>13</v>
      </c>
      <c r="B23" s="40" t="s">
        <v>848</v>
      </c>
      <c r="C23" s="40" t="s">
        <v>502</v>
      </c>
      <c r="D23" s="15" t="s">
        <v>647</v>
      </c>
      <c r="E23" s="38" t="s">
        <v>610</v>
      </c>
      <c r="F23" s="53" t="s">
        <v>568</v>
      </c>
      <c r="G23" s="36">
        <v>0</v>
      </c>
      <c r="H23" s="36">
        <v>0</v>
      </c>
      <c r="I23" s="36">
        <v>65626</v>
      </c>
      <c r="J23" s="36">
        <v>39376</v>
      </c>
      <c r="K23" s="183"/>
    </row>
    <row r="24" spans="1:11" s="148" customFormat="1" ht="51">
      <c r="A24" s="15">
        <v>14</v>
      </c>
      <c r="B24" s="40" t="s">
        <v>848</v>
      </c>
      <c r="C24" s="40" t="s">
        <v>503</v>
      </c>
      <c r="D24" s="15" t="s">
        <v>647</v>
      </c>
      <c r="E24" s="38" t="s">
        <v>610</v>
      </c>
      <c r="F24" s="53" t="s">
        <v>568</v>
      </c>
      <c r="G24" s="36">
        <v>0</v>
      </c>
      <c r="H24" s="36">
        <v>0</v>
      </c>
      <c r="I24" s="36">
        <v>60177</v>
      </c>
      <c r="J24" s="36">
        <v>36106</v>
      </c>
      <c r="K24" s="183"/>
    </row>
    <row r="25" spans="1:11" s="148" customFormat="1" ht="51">
      <c r="A25" s="15">
        <v>15</v>
      </c>
      <c r="B25" s="40" t="s">
        <v>350</v>
      </c>
      <c r="C25" s="40" t="s">
        <v>504</v>
      </c>
      <c r="D25" s="15" t="s">
        <v>647</v>
      </c>
      <c r="E25" s="38" t="s">
        <v>610</v>
      </c>
      <c r="F25" s="53" t="s">
        <v>568</v>
      </c>
      <c r="G25" s="36">
        <v>0</v>
      </c>
      <c r="H25" s="36">
        <v>0</v>
      </c>
      <c r="I25" s="36">
        <v>2400</v>
      </c>
      <c r="J25" s="36">
        <v>1200</v>
      </c>
      <c r="K25" s="183"/>
    </row>
    <row r="26" spans="1:11" s="148" customFormat="1" ht="25.5">
      <c r="A26" s="205"/>
      <c r="B26" s="208"/>
      <c r="C26" s="208"/>
      <c r="D26" s="46" t="s">
        <v>366</v>
      </c>
      <c r="E26" s="46" t="s">
        <v>610</v>
      </c>
      <c r="F26" s="165" t="s">
        <v>568</v>
      </c>
      <c r="G26" s="160">
        <f>SUM(G21:G25)</f>
        <v>0</v>
      </c>
      <c r="H26" s="160">
        <f>SUM(H21:H25)</f>
        <v>0</v>
      </c>
      <c r="I26" s="160">
        <f>SUM(I21:I25)</f>
        <v>321881</v>
      </c>
      <c r="J26" s="160">
        <f>SUM(J21:J25)</f>
        <v>173521</v>
      </c>
      <c r="K26" s="183"/>
    </row>
    <row r="27" spans="1:11" s="178" customFormat="1" ht="12.75">
      <c r="A27" s="14" t="s">
        <v>576</v>
      </c>
      <c r="B27" s="204" t="s">
        <v>399</v>
      </c>
      <c r="C27" s="204"/>
      <c r="D27" s="14"/>
      <c r="E27" s="129"/>
      <c r="F27" s="177" t="s">
        <v>568</v>
      </c>
      <c r="G27" s="35">
        <f>G33+G35+G38</f>
        <v>0</v>
      </c>
      <c r="H27" s="35">
        <f>H33+H35+H38</f>
        <v>0</v>
      </c>
      <c r="I27" s="35">
        <f>I33+I35+I38</f>
        <v>151432</v>
      </c>
      <c r="J27" s="35">
        <f>J33+J35+J38</f>
        <v>106793</v>
      </c>
      <c r="K27" s="183">
        <f>H27+J27</f>
        <v>106793</v>
      </c>
    </row>
    <row r="28" spans="1:11" s="126" customFormat="1" ht="51">
      <c r="A28" s="15">
        <v>1</v>
      </c>
      <c r="B28" s="15" t="s">
        <v>632</v>
      </c>
      <c r="C28" s="15" t="s">
        <v>633</v>
      </c>
      <c r="D28" s="15" t="s">
        <v>634</v>
      </c>
      <c r="E28" s="38" t="s">
        <v>607</v>
      </c>
      <c r="F28" s="53" t="s">
        <v>568</v>
      </c>
      <c r="G28" s="36">
        <v>0</v>
      </c>
      <c r="H28" s="36">
        <v>0</v>
      </c>
      <c r="I28" s="19">
        <v>2025</v>
      </c>
      <c r="J28" s="19">
        <v>2025</v>
      </c>
      <c r="K28" s="183"/>
    </row>
    <row r="29" spans="1:11" s="126" customFormat="1" ht="51">
      <c r="A29" s="15">
        <v>2</v>
      </c>
      <c r="B29" s="15" t="s">
        <v>635</v>
      </c>
      <c r="C29" s="15" t="s">
        <v>633</v>
      </c>
      <c r="D29" s="15" t="s">
        <v>636</v>
      </c>
      <c r="E29" s="38" t="s">
        <v>607</v>
      </c>
      <c r="F29" s="53" t="s">
        <v>568</v>
      </c>
      <c r="G29" s="36">
        <v>0</v>
      </c>
      <c r="H29" s="36">
        <v>0</v>
      </c>
      <c r="I29" s="19">
        <v>15014</v>
      </c>
      <c r="J29" s="19">
        <v>11261</v>
      </c>
      <c r="K29" s="183"/>
    </row>
    <row r="30" spans="1:11" s="126" customFormat="1" ht="51">
      <c r="A30" s="15">
        <v>3</v>
      </c>
      <c r="B30" s="15" t="s">
        <v>637</v>
      </c>
      <c r="C30" s="15" t="s">
        <v>740</v>
      </c>
      <c r="D30" s="15" t="s">
        <v>638</v>
      </c>
      <c r="E30" s="38" t="s">
        <v>607</v>
      </c>
      <c r="F30" s="53" t="s">
        <v>568</v>
      </c>
      <c r="G30" s="36">
        <v>0</v>
      </c>
      <c r="H30" s="36">
        <v>0</v>
      </c>
      <c r="I30" s="19">
        <v>13500</v>
      </c>
      <c r="J30" s="19">
        <v>10125</v>
      </c>
      <c r="K30" s="183"/>
    </row>
    <row r="31" spans="1:11" s="45" customFormat="1" ht="51">
      <c r="A31" s="15">
        <v>4</v>
      </c>
      <c r="B31" s="15" t="s">
        <v>481</v>
      </c>
      <c r="C31" s="15" t="s">
        <v>505</v>
      </c>
      <c r="D31" s="15" t="s">
        <v>715</v>
      </c>
      <c r="E31" s="38" t="s">
        <v>607</v>
      </c>
      <c r="F31" s="53" t="s">
        <v>568</v>
      </c>
      <c r="G31" s="36">
        <v>0</v>
      </c>
      <c r="H31" s="36">
        <v>0</v>
      </c>
      <c r="I31" s="36">
        <v>13770</v>
      </c>
      <c r="J31" s="36">
        <v>10328</v>
      </c>
      <c r="K31" s="183"/>
    </row>
    <row r="32" spans="1:11" s="45" customFormat="1" ht="63.75">
      <c r="A32" s="15">
        <v>5</v>
      </c>
      <c r="B32" s="15" t="s">
        <v>482</v>
      </c>
      <c r="C32" s="15" t="s">
        <v>743</v>
      </c>
      <c r="D32" s="15" t="s">
        <v>715</v>
      </c>
      <c r="E32" s="38" t="s">
        <v>607</v>
      </c>
      <c r="F32" s="53" t="s">
        <v>568</v>
      </c>
      <c r="G32" s="36">
        <v>0</v>
      </c>
      <c r="H32" s="36">
        <v>0</v>
      </c>
      <c r="I32" s="36">
        <v>15677</v>
      </c>
      <c r="J32" s="36">
        <v>11758</v>
      </c>
      <c r="K32" s="183"/>
    </row>
    <row r="33" spans="1:11" s="148" customFormat="1" ht="25.5">
      <c r="A33" s="206"/>
      <c r="B33" s="207"/>
      <c r="C33" s="207"/>
      <c r="D33" s="46" t="s">
        <v>366</v>
      </c>
      <c r="E33" s="46" t="s">
        <v>607</v>
      </c>
      <c r="F33" s="165" t="s">
        <v>568</v>
      </c>
      <c r="G33" s="160">
        <f>SUM(G28:G32)</f>
        <v>0</v>
      </c>
      <c r="H33" s="160">
        <f>SUM(H28:H32)</f>
        <v>0</v>
      </c>
      <c r="I33" s="160">
        <f>SUM(I28:I32)</f>
        <v>59986</v>
      </c>
      <c r="J33" s="160">
        <f>SUM(J28:J32)</f>
        <v>45497</v>
      </c>
      <c r="K33" s="183"/>
    </row>
    <row r="34" spans="1:11" s="34" customFormat="1" ht="51">
      <c r="A34" s="15">
        <v>6</v>
      </c>
      <c r="B34" s="15" t="s">
        <v>639</v>
      </c>
      <c r="C34" s="15" t="s">
        <v>506</v>
      </c>
      <c r="D34" s="15" t="s">
        <v>638</v>
      </c>
      <c r="E34" s="38" t="s">
        <v>640</v>
      </c>
      <c r="F34" s="53" t="s">
        <v>568</v>
      </c>
      <c r="G34" s="36">
        <v>0</v>
      </c>
      <c r="H34" s="36">
        <v>0</v>
      </c>
      <c r="I34" s="19">
        <v>29240</v>
      </c>
      <c r="J34" s="19">
        <v>21930</v>
      </c>
      <c r="K34" s="183"/>
    </row>
    <row r="35" spans="1:11" s="34" customFormat="1" ht="25.5">
      <c r="A35" s="205"/>
      <c r="B35" s="205"/>
      <c r="C35" s="205"/>
      <c r="D35" s="46" t="s">
        <v>366</v>
      </c>
      <c r="E35" s="46" t="s">
        <v>640</v>
      </c>
      <c r="F35" s="165" t="s">
        <v>568</v>
      </c>
      <c r="G35" s="160">
        <f>SUM(G34)</f>
        <v>0</v>
      </c>
      <c r="H35" s="160">
        <f>SUM(H34)</f>
        <v>0</v>
      </c>
      <c r="I35" s="160">
        <f>SUM(I34)</f>
        <v>29240</v>
      </c>
      <c r="J35" s="160">
        <f>SUM(J34)</f>
        <v>21930</v>
      </c>
      <c r="K35" s="183"/>
    </row>
    <row r="36" spans="1:11" s="34" customFormat="1" ht="51">
      <c r="A36" s="15">
        <v>7</v>
      </c>
      <c r="B36" s="15" t="s">
        <v>641</v>
      </c>
      <c r="C36" s="15" t="s">
        <v>504</v>
      </c>
      <c r="D36" s="15" t="s">
        <v>634</v>
      </c>
      <c r="E36" s="38" t="s">
        <v>610</v>
      </c>
      <c r="F36" s="53" t="s">
        <v>568</v>
      </c>
      <c r="G36" s="36">
        <v>0</v>
      </c>
      <c r="H36" s="36">
        <v>0</v>
      </c>
      <c r="I36" s="19">
        <v>5106</v>
      </c>
      <c r="J36" s="19">
        <v>5106</v>
      </c>
      <c r="K36" s="183"/>
    </row>
    <row r="37" spans="1:11" s="34" customFormat="1" ht="51">
      <c r="A37" s="15">
        <v>8</v>
      </c>
      <c r="B37" s="15" t="s">
        <v>641</v>
      </c>
      <c r="C37" s="15" t="s">
        <v>504</v>
      </c>
      <c r="D37" s="15" t="s">
        <v>609</v>
      </c>
      <c r="E37" s="38" t="s">
        <v>610</v>
      </c>
      <c r="F37" s="53" t="s">
        <v>568</v>
      </c>
      <c r="G37" s="36">
        <v>0</v>
      </c>
      <c r="H37" s="36">
        <v>0</v>
      </c>
      <c r="I37" s="19">
        <v>57100</v>
      </c>
      <c r="J37" s="19">
        <v>34260</v>
      </c>
      <c r="K37" s="183"/>
    </row>
    <row r="38" spans="1:11" s="34" customFormat="1" ht="25.5">
      <c r="A38" s="205"/>
      <c r="B38" s="205"/>
      <c r="C38" s="205"/>
      <c r="D38" s="46" t="s">
        <v>366</v>
      </c>
      <c r="E38" s="46" t="s">
        <v>610</v>
      </c>
      <c r="F38" s="165" t="s">
        <v>568</v>
      </c>
      <c r="G38" s="160">
        <f>SUM(G36:G37)</f>
        <v>0</v>
      </c>
      <c r="H38" s="160">
        <f>SUM(H36:H37)</f>
        <v>0</v>
      </c>
      <c r="I38" s="160">
        <f>SUM(I36:I37)</f>
        <v>62206</v>
      </c>
      <c r="J38" s="160">
        <f>SUM(J36:J37)</f>
        <v>39366</v>
      </c>
      <c r="K38" s="183"/>
    </row>
    <row r="39" spans="1:11" s="178" customFormat="1" ht="12.75">
      <c r="A39" s="14" t="s">
        <v>577</v>
      </c>
      <c r="B39" s="204" t="s">
        <v>398</v>
      </c>
      <c r="C39" s="204"/>
      <c r="D39" s="14"/>
      <c r="E39" s="129"/>
      <c r="F39" s="177" t="s">
        <v>568</v>
      </c>
      <c r="G39" s="35">
        <f>G47+G52+G54+G56</f>
        <v>0</v>
      </c>
      <c r="H39" s="35">
        <f>H47+H52+H54+H56</f>
        <v>0</v>
      </c>
      <c r="I39" s="35">
        <f>I47+I52+I54+I56</f>
        <v>426544</v>
      </c>
      <c r="J39" s="35">
        <f>J47+J52+J54+J56</f>
        <v>234024.5</v>
      </c>
      <c r="K39" s="183">
        <f>H39+J39</f>
        <v>234024.5</v>
      </c>
    </row>
    <row r="40" spans="1:11" s="148" customFormat="1" ht="51">
      <c r="A40" s="15">
        <v>1</v>
      </c>
      <c r="B40" s="15" t="s">
        <v>850</v>
      </c>
      <c r="C40" s="15" t="s">
        <v>507</v>
      </c>
      <c r="D40" s="15" t="s">
        <v>609</v>
      </c>
      <c r="E40" s="38" t="s">
        <v>631</v>
      </c>
      <c r="F40" s="53" t="s">
        <v>568</v>
      </c>
      <c r="G40" s="36">
        <v>0</v>
      </c>
      <c r="H40" s="36">
        <v>0</v>
      </c>
      <c r="I40" s="19">
        <v>8400</v>
      </c>
      <c r="J40" s="19">
        <v>4200</v>
      </c>
      <c r="K40" s="183"/>
    </row>
    <row r="41" spans="1:11" s="148" customFormat="1" ht="51">
      <c r="A41" s="15">
        <v>2</v>
      </c>
      <c r="B41" s="15" t="s">
        <v>851</v>
      </c>
      <c r="C41" s="15" t="s">
        <v>508</v>
      </c>
      <c r="D41" s="15" t="s">
        <v>606</v>
      </c>
      <c r="E41" s="38" t="s">
        <v>631</v>
      </c>
      <c r="F41" s="53" t="s">
        <v>568</v>
      </c>
      <c r="G41" s="36">
        <v>0</v>
      </c>
      <c r="H41" s="36">
        <v>0</v>
      </c>
      <c r="I41" s="19">
        <v>24600</v>
      </c>
      <c r="J41" s="19">
        <v>12300</v>
      </c>
      <c r="K41" s="183"/>
    </row>
    <row r="42" spans="1:11" s="126" customFormat="1" ht="51">
      <c r="A42" s="15">
        <v>3</v>
      </c>
      <c r="B42" s="15" t="s">
        <v>643</v>
      </c>
      <c r="C42" s="15" t="s">
        <v>644</v>
      </c>
      <c r="D42" s="15" t="s">
        <v>645</v>
      </c>
      <c r="E42" s="38" t="s">
        <v>631</v>
      </c>
      <c r="F42" s="53" t="s">
        <v>568</v>
      </c>
      <c r="G42" s="36">
        <v>0</v>
      </c>
      <c r="H42" s="36">
        <v>0</v>
      </c>
      <c r="I42" s="36">
        <v>15094</v>
      </c>
      <c r="J42" s="36">
        <v>9605</v>
      </c>
      <c r="K42" s="183"/>
    </row>
    <row r="43" spans="1:11" s="126" customFormat="1" ht="51">
      <c r="A43" s="15">
        <v>4</v>
      </c>
      <c r="B43" s="15" t="s">
        <v>780</v>
      </c>
      <c r="C43" s="15" t="s">
        <v>509</v>
      </c>
      <c r="D43" s="15" t="s">
        <v>609</v>
      </c>
      <c r="E43" s="38" t="s">
        <v>631</v>
      </c>
      <c r="F43" s="53" t="s">
        <v>568</v>
      </c>
      <c r="G43" s="36">
        <v>0</v>
      </c>
      <c r="H43" s="36">
        <v>0</v>
      </c>
      <c r="I43" s="36">
        <v>17540</v>
      </c>
      <c r="J43" s="36">
        <v>8770</v>
      </c>
      <c r="K43" s="183"/>
    </row>
    <row r="44" spans="1:11" s="126" customFormat="1" ht="51">
      <c r="A44" s="15">
        <v>5</v>
      </c>
      <c r="B44" s="15" t="s">
        <v>716</v>
      </c>
      <c r="C44" s="15" t="s">
        <v>510</v>
      </c>
      <c r="D44" s="15" t="s">
        <v>717</v>
      </c>
      <c r="E44" s="38" t="s">
        <v>631</v>
      </c>
      <c r="F44" s="53" t="s">
        <v>568</v>
      </c>
      <c r="G44" s="36">
        <v>0</v>
      </c>
      <c r="H44" s="36">
        <v>0</v>
      </c>
      <c r="I44" s="36">
        <v>72000</v>
      </c>
      <c r="J44" s="36">
        <v>54000</v>
      </c>
      <c r="K44" s="183"/>
    </row>
    <row r="45" spans="1:11" s="126" customFormat="1" ht="51">
      <c r="A45" s="15">
        <v>6</v>
      </c>
      <c r="B45" s="15" t="s">
        <v>718</v>
      </c>
      <c r="C45" s="15" t="s">
        <v>511</v>
      </c>
      <c r="D45" s="15" t="s">
        <v>717</v>
      </c>
      <c r="E45" s="38" t="s">
        <v>631</v>
      </c>
      <c r="F45" s="53" t="s">
        <v>568</v>
      </c>
      <c r="G45" s="36">
        <v>0</v>
      </c>
      <c r="H45" s="36">
        <v>0</v>
      </c>
      <c r="I45" s="36">
        <v>21411</v>
      </c>
      <c r="J45" s="36">
        <v>10706</v>
      </c>
      <c r="K45" s="183"/>
    </row>
    <row r="46" spans="1:11" s="126" customFormat="1" ht="51">
      <c r="A46" s="15">
        <v>7</v>
      </c>
      <c r="B46" s="15" t="s">
        <v>719</v>
      </c>
      <c r="C46" s="15" t="s">
        <v>512</v>
      </c>
      <c r="D46" s="15" t="s">
        <v>720</v>
      </c>
      <c r="E46" s="38" t="s">
        <v>631</v>
      </c>
      <c r="F46" s="53" t="s">
        <v>568</v>
      </c>
      <c r="G46" s="36">
        <v>0</v>
      </c>
      <c r="H46" s="36">
        <v>0</v>
      </c>
      <c r="I46" s="36">
        <v>80000</v>
      </c>
      <c r="J46" s="36">
        <v>32000</v>
      </c>
      <c r="K46" s="183"/>
    </row>
    <row r="47" spans="1:11" s="126" customFormat="1" ht="25.5">
      <c r="A47" s="205"/>
      <c r="B47" s="205"/>
      <c r="C47" s="205"/>
      <c r="D47" s="46" t="s">
        <v>366</v>
      </c>
      <c r="E47" s="46" t="s">
        <v>631</v>
      </c>
      <c r="F47" s="165" t="s">
        <v>568</v>
      </c>
      <c r="G47" s="160">
        <f>SUM(G40:G46)</f>
        <v>0</v>
      </c>
      <c r="H47" s="160">
        <f>SUM(H40:H46)</f>
        <v>0</v>
      </c>
      <c r="I47" s="160">
        <f>SUM(I40:I46)</f>
        <v>239045</v>
      </c>
      <c r="J47" s="160">
        <f>SUM(J40:J46)</f>
        <v>131581</v>
      </c>
      <c r="K47" s="183"/>
    </row>
    <row r="48" spans="1:11" s="126" customFormat="1" ht="63.75">
      <c r="A48" s="15">
        <v>8</v>
      </c>
      <c r="B48" s="15" t="s">
        <v>23</v>
      </c>
      <c r="C48" s="15" t="s">
        <v>852</v>
      </c>
      <c r="D48" s="15" t="s">
        <v>609</v>
      </c>
      <c r="E48" s="38" t="s">
        <v>651</v>
      </c>
      <c r="F48" s="53" t="s">
        <v>568</v>
      </c>
      <c r="G48" s="36">
        <v>0</v>
      </c>
      <c r="H48" s="36">
        <v>0</v>
      </c>
      <c r="I48" s="19">
        <v>48000</v>
      </c>
      <c r="J48" s="19">
        <v>24000</v>
      </c>
      <c r="K48" s="183"/>
    </row>
    <row r="49" spans="1:11" s="126" customFormat="1" ht="51">
      <c r="A49" s="15">
        <v>9</v>
      </c>
      <c r="B49" s="15" t="s">
        <v>853</v>
      </c>
      <c r="C49" s="15" t="s">
        <v>513</v>
      </c>
      <c r="D49" s="15" t="s">
        <v>609</v>
      </c>
      <c r="E49" s="38" t="s">
        <v>651</v>
      </c>
      <c r="F49" s="53" t="s">
        <v>568</v>
      </c>
      <c r="G49" s="36">
        <v>0</v>
      </c>
      <c r="H49" s="36">
        <v>0</v>
      </c>
      <c r="I49" s="19">
        <v>21421</v>
      </c>
      <c r="J49" s="19">
        <v>10710.5</v>
      </c>
      <c r="K49" s="183"/>
    </row>
    <row r="50" spans="1:11" s="126" customFormat="1" ht="51">
      <c r="A50" s="15">
        <v>10</v>
      </c>
      <c r="B50" s="15" t="s">
        <v>649</v>
      </c>
      <c r="C50" s="15" t="s">
        <v>650</v>
      </c>
      <c r="D50" s="15" t="s">
        <v>609</v>
      </c>
      <c r="E50" s="38" t="s">
        <v>651</v>
      </c>
      <c r="F50" s="53" t="s">
        <v>568</v>
      </c>
      <c r="G50" s="36">
        <v>0</v>
      </c>
      <c r="H50" s="36">
        <v>0</v>
      </c>
      <c r="I50" s="36">
        <v>20724</v>
      </c>
      <c r="J50" s="36">
        <v>13816</v>
      </c>
      <c r="K50" s="183"/>
    </row>
    <row r="51" spans="1:11" s="126" customFormat="1" ht="51">
      <c r="A51" s="15">
        <v>11</v>
      </c>
      <c r="B51" s="15" t="s">
        <v>652</v>
      </c>
      <c r="C51" s="15" t="s">
        <v>504</v>
      </c>
      <c r="D51" s="15" t="s">
        <v>606</v>
      </c>
      <c r="E51" s="38" t="s">
        <v>651</v>
      </c>
      <c r="F51" s="53" t="s">
        <v>568</v>
      </c>
      <c r="G51" s="36">
        <v>0</v>
      </c>
      <c r="H51" s="36">
        <v>0</v>
      </c>
      <c r="I51" s="36">
        <v>21650</v>
      </c>
      <c r="J51" s="36">
        <v>12990</v>
      </c>
      <c r="K51" s="183"/>
    </row>
    <row r="52" spans="1:11" s="126" customFormat="1" ht="25.5">
      <c r="A52" s="205"/>
      <c r="B52" s="205"/>
      <c r="C52" s="205"/>
      <c r="D52" s="46" t="s">
        <v>366</v>
      </c>
      <c r="E52" s="46" t="s">
        <v>651</v>
      </c>
      <c r="F52" s="165" t="s">
        <v>568</v>
      </c>
      <c r="G52" s="160">
        <f>SUM(G48:G51)</f>
        <v>0</v>
      </c>
      <c r="H52" s="160">
        <f>SUM(H48:H51)</f>
        <v>0</v>
      </c>
      <c r="I52" s="160">
        <f>SUM(I48:I51)</f>
        <v>111795</v>
      </c>
      <c r="J52" s="160">
        <f>SUM(J48:J51)</f>
        <v>61516.5</v>
      </c>
      <c r="K52" s="183"/>
    </row>
    <row r="53" spans="1:11" s="126" customFormat="1" ht="51">
      <c r="A53" s="15">
        <v>12</v>
      </c>
      <c r="B53" s="15" t="s">
        <v>653</v>
      </c>
      <c r="C53" s="15" t="s">
        <v>782</v>
      </c>
      <c r="D53" s="15" t="s">
        <v>609</v>
      </c>
      <c r="E53" s="38" t="s">
        <v>654</v>
      </c>
      <c r="F53" s="53" t="s">
        <v>568</v>
      </c>
      <c r="G53" s="36">
        <v>0</v>
      </c>
      <c r="H53" s="36">
        <v>0</v>
      </c>
      <c r="I53" s="36">
        <v>23052</v>
      </c>
      <c r="J53" s="36">
        <v>15368</v>
      </c>
      <c r="K53" s="183"/>
    </row>
    <row r="54" spans="1:11" s="126" customFormat="1" ht="25.5">
      <c r="A54" s="205"/>
      <c r="B54" s="205"/>
      <c r="C54" s="205"/>
      <c r="D54" s="46" t="s">
        <v>366</v>
      </c>
      <c r="E54" s="46" t="s">
        <v>654</v>
      </c>
      <c r="F54" s="165" t="s">
        <v>568</v>
      </c>
      <c r="G54" s="160">
        <f>SUM(G53)</f>
        <v>0</v>
      </c>
      <c r="H54" s="160">
        <f>SUM(H53)</f>
        <v>0</v>
      </c>
      <c r="I54" s="160">
        <f>SUM(I53)</f>
        <v>23052</v>
      </c>
      <c r="J54" s="160">
        <f>SUM(J53)</f>
        <v>15368</v>
      </c>
      <c r="K54" s="183"/>
    </row>
    <row r="55" spans="1:11" s="126" customFormat="1" ht="51">
      <c r="A55" s="15">
        <v>13</v>
      </c>
      <c r="B55" s="15" t="s">
        <v>646</v>
      </c>
      <c r="C55" s="15" t="s">
        <v>852</v>
      </c>
      <c r="D55" s="15" t="s">
        <v>647</v>
      </c>
      <c r="E55" s="38" t="s">
        <v>648</v>
      </c>
      <c r="F55" s="53" t="s">
        <v>568</v>
      </c>
      <c r="G55" s="36">
        <v>0</v>
      </c>
      <c r="H55" s="36">
        <v>0</v>
      </c>
      <c r="I55" s="36">
        <v>52652</v>
      </c>
      <c r="J55" s="36">
        <v>25559</v>
      </c>
      <c r="K55" s="183"/>
    </row>
    <row r="56" spans="1:11" s="126" customFormat="1" ht="25.5">
      <c r="A56" s="205"/>
      <c r="B56" s="205"/>
      <c r="C56" s="205"/>
      <c r="D56" s="46" t="s">
        <v>366</v>
      </c>
      <c r="E56" s="46" t="s">
        <v>648</v>
      </c>
      <c r="F56" s="165" t="s">
        <v>568</v>
      </c>
      <c r="G56" s="160">
        <f>SUM(G55)</f>
        <v>0</v>
      </c>
      <c r="H56" s="160">
        <f>SUM(H55)</f>
        <v>0</v>
      </c>
      <c r="I56" s="160">
        <f>SUM(I55)</f>
        <v>52652</v>
      </c>
      <c r="J56" s="160">
        <f>SUM(J55)</f>
        <v>25559</v>
      </c>
      <c r="K56" s="183"/>
    </row>
    <row r="57" spans="1:11" s="16" customFormat="1" ht="12.75">
      <c r="A57" s="14" t="s">
        <v>578</v>
      </c>
      <c r="B57" s="204" t="s">
        <v>397</v>
      </c>
      <c r="C57" s="221"/>
      <c r="D57" s="176"/>
      <c r="E57" s="176"/>
      <c r="F57" s="177" t="s">
        <v>568</v>
      </c>
      <c r="G57" s="35">
        <f>G59</f>
        <v>0</v>
      </c>
      <c r="H57" s="35">
        <f>H59</f>
        <v>0</v>
      </c>
      <c r="I57" s="35">
        <f>I59</f>
        <v>42621</v>
      </c>
      <c r="J57" s="35">
        <f>J59</f>
        <v>28414</v>
      </c>
      <c r="K57" s="183">
        <f>H57+J57</f>
        <v>28414</v>
      </c>
    </row>
    <row r="58" spans="1:11" s="34" customFormat="1" ht="51">
      <c r="A58" s="15">
        <v>1</v>
      </c>
      <c r="B58" s="15" t="s">
        <v>629</v>
      </c>
      <c r="C58" s="15" t="s">
        <v>630</v>
      </c>
      <c r="D58" s="15" t="s">
        <v>609</v>
      </c>
      <c r="E58" s="38" t="s">
        <v>631</v>
      </c>
      <c r="F58" s="53" t="s">
        <v>568</v>
      </c>
      <c r="G58" s="36">
        <v>0</v>
      </c>
      <c r="H58" s="36">
        <v>0</v>
      </c>
      <c r="I58" s="36">
        <v>42621</v>
      </c>
      <c r="J58" s="36">
        <v>28414</v>
      </c>
      <c r="K58" s="183"/>
    </row>
    <row r="59" spans="1:11" s="32" customFormat="1" ht="25.5">
      <c r="A59" s="206"/>
      <c r="B59" s="212"/>
      <c r="C59" s="212"/>
      <c r="D59" s="46" t="s">
        <v>366</v>
      </c>
      <c r="E59" s="46" t="s">
        <v>631</v>
      </c>
      <c r="F59" s="165" t="s">
        <v>568</v>
      </c>
      <c r="G59" s="160">
        <f>SUM(G58)</f>
        <v>0</v>
      </c>
      <c r="H59" s="160">
        <f>SUM(H58)</f>
        <v>0</v>
      </c>
      <c r="I59" s="160">
        <f>SUM(I58)</f>
        <v>42621</v>
      </c>
      <c r="J59" s="160">
        <f>SUM(J58)</f>
        <v>28414</v>
      </c>
      <c r="K59" s="183"/>
    </row>
    <row r="60" spans="1:11" s="16" customFormat="1" ht="12.75">
      <c r="A60" s="14" t="s">
        <v>579</v>
      </c>
      <c r="B60" s="204" t="s">
        <v>396</v>
      </c>
      <c r="C60" s="204"/>
      <c r="D60" s="18"/>
      <c r="E60" s="14"/>
      <c r="F60" s="177" t="s">
        <v>568</v>
      </c>
      <c r="G60" s="35">
        <f>G62</f>
        <v>73671</v>
      </c>
      <c r="H60" s="35">
        <f>H62</f>
        <v>22911</v>
      </c>
      <c r="I60" s="35">
        <f>I62</f>
        <v>0</v>
      </c>
      <c r="J60" s="35">
        <f>J62</f>
        <v>0</v>
      </c>
      <c r="K60" s="183">
        <f>H60+J60</f>
        <v>22911</v>
      </c>
    </row>
    <row r="61" spans="1:11" s="34" customFormat="1" ht="51">
      <c r="A61" s="15">
        <v>1</v>
      </c>
      <c r="B61" s="15" t="s">
        <v>642</v>
      </c>
      <c r="C61" s="15" t="s">
        <v>740</v>
      </c>
      <c r="D61" s="15" t="s">
        <v>596</v>
      </c>
      <c r="E61" s="38" t="s">
        <v>597</v>
      </c>
      <c r="F61" s="53" t="s">
        <v>568</v>
      </c>
      <c r="G61" s="36">
        <v>73671</v>
      </c>
      <c r="H61" s="36">
        <v>22911</v>
      </c>
      <c r="I61" s="36">
        <v>0</v>
      </c>
      <c r="J61" s="36">
        <v>0</v>
      </c>
      <c r="K61" s="183"/>
    </row>
    <row r="62" spans="1:11" s="17" customFormat="1" ht="25.5">
      <c r="A62" s="206"/>
      <c r="B62" s="212"/>
      <c r="C62" s="212"/>
      <c r="D62" s="46" t="s">
        <v>366</v>
      </c>
      <c r="E62" s="46" t="s">
        <v>597</v>
      </c>
      <c r="F62" s="165" t="s">
        <v>568</v>
      </c>
      <c r="G62" s="160">
        <f>SUM(G61)</f>
        <v>73671</v>
      </c>
      <c r="H62" s="160">
        <f>SUM(H61)</f>
        <v>22911</v>
      </c>
      <c r="I62" s="160">
        <f>SUM(I61)</f>
        <v>0</v>
      </c>
      <c r="J62" s="160">
        <f>SUM(J61)</f>
        <v>0</v>
      </c>
      <c r="K62" s="183"/>
    </row>
    <row r="63" spans="1:11" s="16" customFormat="1" ht="12.75">
      <c r="A63" s="14" t="s">
        <v>580</v>
      </c>
      <c r="B63" s="204" t="s">
        <v>395</v>
      </c>
      <c r="C63" s="208"/>
      <c r="D63" s="208"/>
      <c r="E63" s="129"/>
      <c r="F63" s="177" t="s">
        <v>568</v>
      </c>
      <c r="G63" s="35">
        <f>G65+G68+G75+G77+G80</f>
        <v>1169118</v>
      </c>
      <c r="H63" s="35">
        <f>H65+H68+H75+H77+H80</f>
        <v>505676.9</v>
      </c>
      <c r="I63" s="35">
        <f>I65+I68+I75+I77+I80</f>
        <v>68811</v>
      </c>
      <c r="J63" s="35">
        <f>J65+J68+J75+J77+J80</f>
        <v>41415</v>
      </c>
      <c r="K63" s="183">
        <f aca="true" t="shared" si="0" ref="K63:K68">H63+J63</f>
        <v>547091.9</v>
      </c>
    </row>
    <row r="64" spans="1:11" s="34" customFormat="1" ht="51">
      <c r="A64" s="15">
        <v>1</v>
      </c>
      <c r="B64" s="15" t="s">
        <v>604</v>
      </c>
      <c r="C64" s="15" t="s">
        <v>605</v>
      </c>
      <c r="D64" s="15" t="s">
        <v>606</v>
      </c>
      <c r="E64" s="38" t="s">
        <v>607</v>
      </c>
      <c r="F64" s="53" t="s">
        <v>568</v>
      </c>
      <c r="G64" s="36">
        <v>0</v>
      </c>
      <c r="H64" s="36">
        <v>0</v>
      </c>
      <c r="I64" s="36">
        <v>32533</v>
      </c>
      <c r="J64" s="36">
        <v>18978</v>
      </c>
      <c r="K64" s="183">
        <f t="shared" si="0"/>
        <v>18978</v>
      </c>
    </row>
    <row r="65" spans="1:11" s="34" customFormat="1" ht="25.5">
      <c r="A65" s="205"/>
      <c r="B65" s="208"/>
      <c r="C65" s="208"/>
      <c r="D65" s="46" t="s">
        <v>366</v>
      </c>
      <c r="E65" s="46" t="s">
        <v>607</v>
      </c>
      <c r="F65" s="165" t="s">
        <v>568</v>
      </c>
      <c r="G65" s="160">
        <f>SUM(G64)</f>
        <v>0</v>
      </c>
      <c r="H65" s="160">
        <f>SUM(H64)</f>
        <v>0</v>
      </c>
      <c r="I65" s="160">
        <f>SUM(I64)</f>
        <v>32533</v>
      </c>
      <c r="J65" s="160">
        <f>SUM(J64)</f>
        <v>18978</v>
      </c>
      <c r="K65" s="183">
        <f t="shared" si="0"/>
        <v>18978</v>
      </c>
    </row>
    <row r="66" spans="1:11" s="34" customFormat="1" ht="51">
      <c r="A66" s="15">
        <v>2</v>
      </c>
      <c r="B66" s="15" t="s">
        <v>608</v>
      </c>
      <c r="C66" s="15" t="s">
        <v>514</v>
      </c>
      <c r="D66" s="15" t="s">
        <v>609</v>
      </c>
      <c r="E66" s="38" t="s">
        <v>610</v>
      </c>
      <c r="F66" s="53" t="s">
        <v>568</v>
      </c>
      <c r="G66" s="36">
        <v>0</v>
      </c>
      <c r="H66" s="36">
        <v>0</v>
      </c>
      <c r="I66" s="36">
        <v>18438</v>
      </c>
      <c r="J66" s="36">
        <v>11733</v>
      </c>
      <c r="K66" s="183">
        <f t="shared" si="0"/>
        <v>11733</v>
      </c>
    </row>
    <row r="67" spans="1:11" s="34" customFormat="1" ht="51">
      <c r="A67" s="15">
        <v>3</v>
      </c>
      <c r="B67" s="15" t="s">
        <v>611</v>
      </c>
      <c r="C67" s="15" t="s">
        <v>650</v>
      </c>
      <c r="D67" s="15" t="s">
        <v>609</v>
      </c>
      <c r="E67" s="38" t="s">
        <v>610</v>
      </c>
      <c r="F67" s="53" t="s">
        <v>568</v>
      </c>
      <c r="G67" s="36">
        <v>0</v>
      </c>
      <c r="H67" s="36">
        <v>0</v>
      </c>
      <c r="I67" s="36">
        <v>17840</v>
      </c>
      <c r="J67" s="36">
        <v>10704</v>
      </c>
      <c r="K67" s="183">
        <f t="shared" si="0"/>
        <v>10704</v>
      </c>
    </row>
    <row r="68" spans="1:11" s="34" customFormat="1" ht="25.5">
      <c r="A68" s="205"/>
      <c r="B68" s="208"/>
      <c r="C68" s="208"/>
      <c r="D68" s="46" t="s">
        <v>366</v>
      </c>
      <c r="E68" s="46" t="s">
        <v>610</v>
      </c>
      <c r="F68" s="165" t="s">
        <v>568</v>
      </c>
      <c r="G68" s="160">
        <f>SUM(G66:G67)</f>
        <v>0</v>
      </c>
      <c r="H68" s="160">
        <f>SUM(H66:H67)</f>
        <v>0</v>
      </c>
      <c r="I68" s="160">
        <f>SUM(I66:I67)</f>
        <v>36278</v>
      </c>
      <c r="J68" s="160">
        <f>SUM(J66:J67)</f>
        <v>22437</v>
      </c>
      <c r="K68" s="183">
        <f t="shared" si="0"/>
        <v>22437</v>
      </c>
    </row>
    <row r="69" spans="1:11" s="34" customFormat="1" ht="51">
      <c r="A69" s="15">
        <v>4</v>
      </c>
      <c r="B69" s="15" t="s">
        <v>612</v>
      </c>
      <c r="C69" s="15" t="s">
        <v>349</v>
      </c>
      <c r="D69" s="15" t="s">
        <v>613</v>
      </c>
      <c r="E69" s="38" t="s">
        <v>603</v>
      </c>
      <c r="F69" s="53" t="s">
        <v>568</v>
      </c>
      <c r="G69" s="36">
        <v>150981</v>
      </c>
      <c r="H69" s="36">
        <v>57524.8</v>
      </c>
      <c r="I69" s="36">
        <v>0</v>
      </c>
      <c r="J69" s="36">
        <v>0</v>
      </c>
      <c r="K69" s="183">
        <f aca="true" t="shared" si="1" ref="K69:K132">H69+J69</f>
        <v>57524.8</v>
      </c>
    </row>
    <row r="70" spans="1:11" s="34" customFormat="1" ht="51">
      <c r="A70" s="15">
        <v>5</v>
      </c>
      <c r="B70" s="15" t="s">
        <v>614</v>
      </c>
      <c r="C70" s="15" t="s">
        <v>349</v>
      </c>
      <c r="D70" s="15" t="s">
        <v>616</v>
      </c>
      <c r="E70" s="38" t="s">
        <v>603</v>
      </c>
      <c r="F70" s="53" t="s">
        <v>568</v>
      </c>
      <c r="G70" s="36">
        <v>139647</v>
      </c>
      <c r="H70" s="36">
        <v>64328</v>
      </c>
      <c r="I70" s="36">
        <v>0</v>
      </c>
      <c r="J70" s="36">
        <v>0</v>
      </c>
      <c r="K70" s="183">
        <f t="shared" si="1"/>
        <v>64328</v>
      </c>
    </row>
    <row r="71" spans="1:11" s="34" customFormat="1" ht="51">
      <c r="A71" s="15">
        <v>6</v>
      </c>
      <c r="B71" s="15" t="s">
        <v>617</v>
      </c>
      <c r="C71" s="15" t="s">
        <v>618</v>
      </c>
      <c r="D71" s="15" t="s">
        <v>619</v>
      </c>
      <c r="E71" s="38" t="s">
        <v>603</v>
      </c>
      <c r="F71" s="53" t="s">
        <v>568</v>
      </c>
      <c r="G71" s="36">
        <v>108306</v>
      </c>
      <c r="H71" s="36">
        <v>47932.1</v>
      </c>
      <c r="I71" s="36">
        <v>0</v>
      </c>
      <c r="J71" s="36">
        <v>0</v>
      </c>
      <c r="K71" s="183">
        <f t="shared" si="1"/>
        <v>47932.1</v>
      </c>
    </row>
    <row r="72" spans="1:11" s="34" customFormat="1" ht="51">
      <c r="A72" s="15">
        <v>7</v>
      </c>
      <c r="B72" s="15" t="s">
        <v>620</v>
      </c>
      <c r="C72" s="15" t="s">
        <v>515</v>
      </c>
      <c r="D72" s="15" t="s">
        <v>621</v>
      </c>
      <c r="E72" s="38" t="s">
        <v>603</v>
      </c>
      <c r="F72" s="53" t="s">
        <v>568</v>
      </c>
      <c r="G72" s="36">
        <v>257268</v>
      </c>
      <c r="H72" s="36">
        <v>118875</v>
      </c>
      <c r="I72" s="36">
        <v>0</v>
      </c>
      <c r="J72" s="36">
        <v>0</v>
      </c>
      <c r="K72" s="183">
        <f t="shared" si="1"/>
        <v>118875</v>
      </c>
    </row>
    <row r="73" spans="1:11" s="34" customFormat="1" ht="51">
      <c r="A73" s="15">
        <v>8</v>
      </c>
      <c r="B73" s="15" t="s">
        <v>622</v>
      </c>
      <c r="C73" s="15" t="s">
        <v>783</v>
      </c>
      <c r="D73" s="15" t="s">
        <v>623</v>
      </c>
      <c r="E73" s="38" t="s">
        <v>603</v>
      </c>
      <c r="F73" s="53" t="s">
        <v>568</v>
      </c>
      <c r="G73" s="36">
        <v>81838</v>
      </c>
      <c r="H73" s="36">
        <v>37575</v>
      </c>
      <c r="I73" s="36">
        <v>0</v>
      </c>
      <c r="J73" s="36">
        <v>0</v>
      </c>
      <c r="K73" s="183">
        <f t="shared" si="1"/>
        <v>37575</v>
      </c>
    </row>
    <row r="74" spans="1:11" s="34" customFormat="1" ht="51">
      <c r="A74" s="15">
        <v>9</v>
      </c>
      <c r="B74" s="15" t="s">
        <v>624</v>
      </c>
      <c r="C74" s="15" t="s">
        <v>784</v>
      </c>
      <c r="D74" s="15" t="s">
        <v>625</v>
      </c>
      <c r="E74" s="38" t="s">
        <v>603</v>
      </c>
      <c r="F74" s="53" t="s">
        <v>568</v>
      </c>
      <c r="G74" s="36">
        <v>117395</v>
      </c>
      <c r="H74" s="36">
        <v>50958</v>
      </c>
      <c r="I74" s="36">
        <v>0</v>
      </c>
      <c r="J74" s="36">
        <v>0</v>
      </c>
      <c r="K74" s="183">
        <f t="shared" si="1"/>
        <v>50958</v>
      </c>
    </row>
    <row r="75" spans="1:11" s="34" customFormat="1" ht="25.5">
      <c r="A75" s="205"/>
      <c r="B75" s="208"/>
      <c r="C75" s="208"/>
      <c r="D75" s="46" t="s">
        <v>366</v>
      </c>
      <c r="E75" s="46" t="s">
        <v>603</v>
      </c>
      <c r="F75" s="165" t="s">
        <v>568</v>
      </c>
      <c r="G75" s="160">
        <f>SUM(G69:G74)</f>
        <v>855435</v>
      </c>
      <c r="H75" s="160">
        <f>SUM(H69:H74)</f>
        <v>377192.9</v>
      </c>
      <c r="I75" s="160">
        <f>SUM(I69:I74)</f>
        <v>0</v>
      </c>
      <c r="J75" s="160">
        <f>SUM(J69:J74)</f>
        <v>0</v>
      </c>
      <c r="K75" s="183">
        <f t="shared" si="1"/>
        <v>377192.9</v>
      </c>
    </row>
    <row r="76" spans="1:11" s="34" customFormat="1" ht="51">
      <c r="A76" s="15">
        <v>10</v>
      </c>
      <c r="B76" s="15" t="s">
        <v>626</v>
      </c>
      <c r="C76" s="15" t="s">
        <v>814</v>
      </c>
      <c r="D76" s="15" t="s">
        <v>602</v>
      </c>
      <c r="E76" s="38" t="s">
        <v>627</v>
      </c>
      <c r="F76" s="53" t="s">
        <v>568</v>
      </c>
      <c r="G76" s="36">
        <v>219578</v>
      </c>
      <c r="H76" s="36">
        <v>88295</v>
      </c>
      <c r="I76" s="37">
        <v>0</v>
      </c>
      <c r="J76" s="37">
        <v>0</v>
      </c>
      <c r="K76" s="183">
        <f t="shared" si="1"/>
        <v>88295</v>
      </c>
    </row>
    <row r="77" spans="1:11" s="34" customFormat="1" ht="25.5">
      <c r="A77" s="205"/>
      <c r="B77" s="208"/>
      <c r="C77" s="208"/>
      <c r="D77" s="46" t="s">
        <v>366</v>
      </c>
      <c r="E77" s="46" t="s">
        <v>627</v>
      </c>
      <c r="F77" s="165" t="s">
        <v>568</v>
      </c>
      <c r="G77" s="160">
        <f>SUM(G76)</f>
        <v>219578</v>
      </c>
      <c r="H77" s="160">
        <f>SUM(H76)</f>
        <v>88295</v>
      </c>
      <c r="I77" s="160">
        <f>SUM(I76)</f>
        <v>0</v>
      </c>
      <c r="J77" s="160">
        <f>SUM(J76)</f>
        <v>0</v>
      </c>
      <c r="K77" s="183">
        <f t="shared" si="1"/>
        <v>88295</v>
      </c>
    </row>
    <row r="78" spans="1:11" s="34" customFormat="1" ht="51">
      <c r="A78" s="15">
        <v>11</v>
      </c>
      <c r="B78" s="15" t="s">
        <v>815</v>
      </c>
      <c r="C78" s="15" t="s">
        <v>814</v>
      </c>
      <c r="D78" s="15" t="s">
        <v>628</v>
      </c>
      <c r="E78" s="38" t="s">
        <v>597</v>
      </c>
      <c r="F78" s="53" t="s">
        <v>568</v>
      </c>
      <c r="G78" s="36">
        <v>84465</v>
      </c>
      <c r="H78" s="36">
        <v>36090</v>
      </c>
      <c r="I78" s="36">
        <v>0</v>
      </c>
      <c r="J78" s="36">
        <v>0</v>
      </c>
      <c r="K78" s="183">
        <f t="shared" si="1"/>
        <v>36090</v>
      </c>
    </row>
    <row r="79" spans="1:11" s="34" customFormat="1" ht="51">
      <c r="A79" s="15">
        <v>12</v>
      </c>
      <c r="B79" s="15" t="s">
        <v>626</v>
      </c>
      <c r="C79" s="15" t="s">
        <v>814</v>
      </c>
      <c r="D79" s="15" t="s">
        <v>602</v>
      </c>
      <c r="E79" s="38" t="s">
        <v>597</v>
      </c>
      <c r="F79" s="53" t="s">
        <v>568</v>
      </c>
      <c r="G79" s="36">
        <v>9640</v>
      </c>
      <c r="H79" s="36">
        <v>4099</v>
      </c>
      <c r="I79" s="36">
        <v>0</v>
      </c>
      <c r="J79" s="36">
        <v>0</v>
      </c>
      <c r="K79" s="183">
        <f t="shared" si="1"/>
        <v>4099</v>
      </c>
    </row>
    <row r="80" spans="1:11" s="34" customFormat="1" ht="25.5">
      <c r="A80" s="205"/>
      <c r="B80" s="208"/>
      <c r="C80" s="208"/>
      <c r="D80" s="46" t="s">
        <v>366</v>
      </c>
      <c r="E80" s="46" t="s">
        <v>597</v>
      </c>
      <c r="F80" s="165" t="s">
        <v>568</v>
      </c>
      <c r="G80" s="160">
        <f>SUM(G78:G79)</f>
        <v>94105</v>
      </c>
      <c r="H80" s="160">
        <f>SUM(H78:H79)</f>
        <v>40189</v>
      </c>
      <c r="I80" s="160">
        <f>SUM(I78:I79)</f>
        <v>0</v>
      </c>
      <c r="J80" s="160">
        <f>SUM(J78:J79)</f>
        <v>0</v>
      </c>
      <c r="K80" s="183">
        <f t="shared" si="1"/>
        <v>40189</v>
      </c>
    </row>
    <row r="81" spans="1:11" s="16" customFormat="1" ht="12.75">
      <c r="A81" s="14" t="s">
        <v>581</v>
      </c>
      <c r="B81" s="204" t="s">
        <v>394</v>
      </c>
      <c r="C81" s="204"/>
      <c r="D81" s="18"/>
      <c r="E81" s="14"/>
      <c r="F81" s="177" t="s">
        <v>568</v>
      </c>
      <c r="G81" s="35">
        <f>G90+G92</f>
        <v>3115124</v>
      </c>
      <c r="H81" s="35">
        <f>H90+H92</f>
        <v>1493193.5</v>
      </c>
      <c r="I81" s="35">
        <f>I90+I92</f>
        <v>0</v>
      </c>
      <c r="J81" s="35">
        <f>J90+J92</f>
        <v>0</v>
      </c>
      <c r="K81" s="183">
        <f t="shared" si="1"/>
        <v>1493193.5</v>
      </c>
    </row>
    <row r="82" spans="1:11" s="17" customFormat="1" ht="51">
      <c r="A82" s="15">
        <v>1</v>
      </c>
      <c r="B82" s="15" t="s">
        <v>854</v>
      </c>
      <c r="C82" s="15" t="s">
        <v>855</v>
      </c>
      <c r="D82" s="38" t="s">
        <v>856</v>
      </c>
      <c r="E82" s="38" t="s">
        <v>762</v>
      </c>
      <c r="F82" s="53" t="s">
        <v>568</v>
      </c>
      <c r="G82" s="36">
        <v>243921</v>
      </c>
      <c r="H82" s="36">
        <v>110696.6</v>
      </c>
      <c r="I82" s="36">
        <v>0</v>
      </c>
      <c r="J82" s="36">
        <v>0</v>
      </c>
      <c r="K82" s="183">
        <f t="shared" si="1"/>
        <v>110696.6</v>
      </c>
    </row>
    <row r="83" spans="1:11" s="16" customFormat="1" ht="63.75">
      <c r="A83" s="15">
        <v>2</v>
      </c>
      <c r="B83" s="15" t="s">
        <v>733</v>
      </c>
      <c r="C83" s="15" t="s">
        <v>348</v>
      </c>
      <c r="D83" s="15" t="s">
        <v>765</v>
      </c>
      <c r="E83" s="38" t="s">
        <v>762</v>
      </c>
      <c r="F83" s="53" t="s">
        <v>568</v>
      </c>
      <c r="G83" s="36">
        <v>408590</v>
      </c>
      <c r="H83" s="36">
        <v>201245.45</v>
      </c>
      <c r="I83" s="36">
        <v>0</v>
      </c>
      <c r="J83" s="36">
        <v>0</v>
      </c>
      <c r="K83" s="183">
        <f t="shared" si="1"/>
        <v>201245.45</v>
      </c>
    </row>
    <row r="84" spans="1:11" s="16" customFormat="1" ht="63.75">
      <c r="A84" s="15">
        <v>3</v>
      </c>
      <c r="B84" s="15" t="s">
        <v>734</v>
      </c>
      <c r="C84" s="15" t="s">
        <v>348</v>
      </c>
      <c r="D84" s="15" t="s">
        <v>764</v>
      </c>
      <c r="E84" s="38" t="s">
        <v>762</v>
      </c>
      <c r="F84" s="53" t="s">
        <v>568</v>
      </c>
      <c r="G84" s="36">
        <v>264427</v>
      </c>
      <c r="H84" s="36">
        <v>116687.9</v>
      </c>
      <c r="I84" s="36">
        <v>0</v>
      </c>
      <c r="J84" s="36">
        <v>0</v>
      </c>
      <c r="K84" s="183">
        <f t="shared" si="1"/>
        <v>116687.9</v>
      </c>
    </row>
    <row r="85" spans="1:11" s="16" customFormat="1" ht="63.75">
      <c r="A85" s="15">
        <v>4</v>
      </c>
      <c r="B85" s="15" t="s">
        <v>735</v>
      </c>
      <c r="C85" s="15" t="s">
        <v>348</v>
      </c>
      <c r="D85" s="15" t="s">
        <v>765</v>
      </c>
      <c r="E85" s="38" t="s">
        <v>762</v>
      </c>
      <c r="F85" s="53" t="s">
        <v>568</v>
      </c>
      <c r="G85" s="36">
        <v>383330</v>
      </c>
      <c r="H85" s="36">
        <v>183829.25</v>
      </c>
      <c r="I85" s="36">
        <v>0</v>
      </c>
      <c r="J85" s="36">
        <v>0</v>
      </c>
      <c r="K85" s="183">
        <f t="shared" si="1"/>
        <v>183829.25</v>
      </c>
    </row>
    <row r="86" spans="1:11" s="16" customFormat="1" ht="63.75">
      <c r="A86" s="15">
        <v>5</v>
      </c>
      <c r="B86" s="15" t="s">
        <v>736</v>
      </c>
      <c r="C86" s="15" t="s">
        <v>348</v>
      </c>
      <c r="D86" s="15" t="s">
        <v>764</v>
      </c>
      <c r="E86" s="38" t="s">
        <v>762</v>
      </c>
      <c r="F86" s="53" t="s">
        <v>568</v>
      </c>
      <c r="G86" s="36">
        <v>757579</v>
      </c>
      <c r="H86" s="36">
        <v>372703.42</v>
      </c>
      <c r="I86" s="36">
        <v>0</v>
      </c>
      <c r="J86" s="36">
        <v>0</v>
      </c>
      <c r="K86" s="183">
        <f t="shared" si="1"/>
        <v>372703.42</v>
      </c>
    </row>
    <row r="87" spans="1:11" s="16" customFormat="1" ht="63.75">
      <c r="A87" s="15">
        <v>6</v>
      </c>
      <c r="B87" s="15" t="s">
        <v>737</v>
      </c>
      <c r="C87" s="15" t="s">
        <v>348</v>
      </c>
      <c r="D87" s="15" t="s">
        <v>764</v>
      </c>
      <c r="E87" s="38" t="s">
        <v>762</v>
      </c>
      <c r="F87" s="53" t="s">
        <v>568</v>
      </c>
      <c r="G87" s="36">
        <v>317652</v>
      </c>
      <c r="H87" s="36">
        <v>154713.7</v>
      </c>
      <c r="I87" s="36">
        <v>0</v>
      </c>
      <c r="J87" s="36">
        <v>0</v>
      </c>
      <c r="K87" s="183">
        <f t="shared" si="1"/>
        <v>154713.7</v>
      </c>
    </row>
    <row r="88" spans="1:11" s="16" customFormat="1" ht="63.75">
      <c r="A88" s="15">
        <v>7</v>
      </c>
      <c r="B88" s="15" t="s">
        <v>738</v>
      </c>
      <c r="C88" s="15" t="s">
        <v>348</v>
      </c>
      <c r="D88" s="15" t="s">
        <v>764</v>
      </c>
      <c r="E88" s="38" t="s">
        <v>762</v>
      </c>
      <c r="F88" s="53" t="s">
        <v>568</v>
      </c>
      <c r="G88" s="36">
        <v>354955</v>
      </c>
      <c r="H88" s="36">
        <v>174561.18</v>
      </c>
      <c r="I88" s="36">
        <v>0</v>
      </c>
      <c r="J88" s="36">
        <v>0</v>
      </c>
      <c r="K88" s="183">
        <f t="shared" si="1"/>
        <v>174561.18</v>
      </c>
    </row>
    <row r="89" spans="1:11" s="16" customFormat="1" ht="51">
      <c r="A89" s="15">
        <v>8</v>
      </c>
      <c r="B89" s="15" t="s">
        <v>739</v>
      </c>
      <c r="C89" s="15" t="s">
        <v>785</v>
      </c>
      <c r="D89" s="15" t="s">
        <v>764</v>
      </c>
      <c r="E89" s="38" t="s">
        <v>762</v>
      </c>
      <c r="F89" s="53" t="s">
        <v>568</v>
      </c>
      <c r="G89" s="36">
        <v>144090</v>
      </c>
      <c r="H89" s="36">
        <v>60544</v>
      </c>
      <c r="I89" s="36">
        <v>0</v>
      </c>
      <c r="J89" s="36">
        <v>0</v>
      </c>
      <c r="K89" s="183">
        <f t="shared" si="1"/>
        <v>60544</v>
      </c>
    </row>
    <row r="90" spans="1:11" s="16" customFormat="1" ht="25.5">
      <c r="A90" s="205"/>
      <c r="B90" s="205"/>
      <c r="C90" s="205"/>
      <c r="D90" s="46" t="s">
        <v>366</v>
      </c>
      <c r="E90" s="46" t="s">
        <v>762</v>
      </c>
      <c r="F90" s="165" t="s">
        <v>568</v>
      </c>
      <c r="G90" s="160">
        <f>SUM(G82:G89)</f>
        <v>2874544</v>
      </c>
      <c r="H90" s="160">
        <f>SUM(H82:H89)</f>
        <v>1374981.5</v>
      </c>
      <c r="I90" s="160">
        <f>SUM(I82:I89)</f>
        <v>0</v>
      </c>
      <c r="J90" s="160">
        <f>SUM(J82:J89)</f>
        <v>0</v>
      </c>
      <c r="K90" s="183">
        <f t="shared" si="1"/>
        <v>1374981.5</v>
      </c>
    </row>
    <row r="91" spans="1:11" s="47" customFormat="1" ht="51">
      <c r="A91" s="15">
        <v>9</v>
      </c>
      <c r="B91" s="15" t="s">
        <v>816</v>
      </c>
      <c r="C91" s="15" t="s">
        <v>785</v>
      </c>
      <c r="D91" s="15" t="s">
        <v>763</v>
      </c>
      <c r="E91" s="38" t="s">
        <v>603</v>
      </c>
      <c r="F91" s="53" t="s">
        <v>568</v>
      </c>
      <c r="G91" s="36">
        <v>240580</v>
      </c>
      <c r="H91" s="36">
        <v>118212</v>
      </c>
      <c r="I91" s="36">
        <v>0</v>
      </c>
      <c r="J91" s="36">
        <v>0</v>
      </c>
      <c r="K91" s="183">
        <f t="shared" si="1"/>
        <v>118212</v>
      </c>
    </row>
    <row r="92" spans="1:11" s="17" customFormat="1" ht="25.5">
      <c r="A92" s="206"/>
      <c r="B92" s="207"/>
      <c r="C92" s="207"/>
      <c r="D92" s="46" t="s">
        <v>366</v>
      </c>
      <c r="E92" s="46" t="s">
        <v>603</v>
      </c>
      <c r="F92" s="165" t="s">
        <v>568</v>
      </c>
      <c r="G92" s="160">
        <f>SUM(G91)</f>
        <v>240580</v>
      </c>
      <c r="H92" s="160">
        <f>SUM(H91)</f>
        <v>118212</v>
      </c>
      <c r="I92" s="160">
        <f>SUM(I91)</f>
        <v>0</v>
      </c>
      <c r="J92" s="160">
        <f>SUM(J91)</f>
        <v>0</v>
      </c>
      <c r="K92" s="183">
        <f t="shared" si="1"/>
        <v>118212</v>
      </c>
    </row>
    <row r="93" spans="1:11" s="16" customFormat="1" ht="12.75">
      <c r="A93" s="14" t="s">
        <v>582</v>
      </c>
      <c r="B93" s="204" t="s">
        <v>393</v>
      </c>
      <c r="C93" s="208"/>
      <c r="D93" s="208"/>
      <c r="E93" s="129"/>
      <c r="F93" s="177" t="s">
        <v>568</v>
      </c>
      <c r="G93" s="35">
        <f>G97</f>
        <v>300953.83</v>
      </c>
      <c r="H93" s="35">
        <f>H97</f>
        <v>198903.69</v>
      </c>
      <c r="I93" s="35">
        <f>I97</f>
        <v>0</v>
      </c>
      <c r="J93" s="35">
        <f>J97</f>
        <v>0</v>
      </c>
      <c r="K93" s="183">
        <f t="shared" si="1"/>
        <v>198903.69</v>
      </c>
    </row>
    <row r="94" spans="1:11" s="47" customFormat="1" ht="51">
      <c r="A94" s="15">
        <v>1</v>
      </c>
      <c r="B94" s="15" t="s">
        <v>393</v>
      </c>
      <c r="C94" s="15" t="s">
        <v>516</v>
      </c>
      <c r="D94" s="15" t="s">
        <v>836</v>
      </c>
      <c r="E94" s="38" t="s">
        <v>731</v>
      </c>
      <c r="F94" s="53" t="s">
        <v>568</v>
      </c>
      <c r="G94" s="36">
        <v>279088.83</v>
      </c>
      <c r="H94" s="36">
        <v>177038.69</v>
      </c>
      <c r="I94" s="36">
        <v>0</v>
      </c>
      <c r="J94" s="36">
        <v>0</v>
      </c>
      <c r="K94" s="183"/>
    </row>
    <row r="95" spans="1:11" s="47" customFormat="1" ht="51">
      <c r="A95" s="15">
        <v>2</v>
      </c>
      <c r="B95" s="15" t="s">
        <v>393</v>
      </c>
      <c r="C95" s="15" t="s">
        <v>517</v>
      </c>
      <c r="D95" s="15" t="s">
        <v>837</v>
      </c>
      <c r="E95" s="38" t="s">
        <v>731</v>
      </c>
      <c r="F95" s="53" t="s">
        <v>568</v>
      </c>
      <c r="G95" s="36">
        <v>9945</v>
      </c>
      <c r="H95" s="36">
        <v>9945</v>
      </c>
      <c r="I95" s="36">
        <v>0</v>
      </c>
      <c r="J95" s="36">
        <v>0</v>
      </c>
      <c r="K95" s="183"/>
    </row>
    <row r="96" spans="1:11" s="47" customFormat="1" ht="51">
      <c r="A96" s="15">
        <v>3</v>
      </c>
      <c r="B96" s="15" t="s">
        <v>393</v>
      </c>
      <c r="C96" s="15" t="s">
        <v>740</v>
      </c>
      <c r="D96" s="15" t="s">
        <v>838</v>
      </c>
      <c r="E96" s="38" t="s">
        <v>731</v>
      </c>
      <c r="F96" s="53" t="s">
        <v>568</v>
      </c>
      <c r="G96" s="36">
        <v>11920</v>
      </c>
      <c r="H96" s="36">
        <v>11920</v>
      </c>
      <c r="I96" s="36">
        <v>0</v>
      </c>
      <c r="J96" s="36">
        <v>0</v>
      </c>
      <c r="K96" s="183"/>
    </row>
    <row r="97" spans="1:11" s="17" customFormat="1" ht="25.5">
      <c r="A97" s="206"/>
      <c r="B97" s="212"/>
      <c r="C97" s="212"/>
      <c r="D97" s="46" t="s">
        <v>366</v>
      </c>
      <c r="E97" s="46" t="s">
        <v>731</v>
      </c>
      <c r="F97" s="165" t="s">
        <v>568</v>
      </c>
      <c r="G97" s="160">
        <f>SUM(G94:G96)</f>
        <v>300953.83</v>
      </c>
      <c r="H97" s="160">
        <f>SUM(H94:H96)</f>
        <v>198903.69</v>
      </c>
      <c r="I97" s="160">
        <f>SUM(I94:I96)</f>
        <v>0</v>
      </c>
      <c r="J97" s="160">
        <f>SUM(J94:J96)</f>
        <v>0</v>
      </c>
      <c r="K97" s="183"/>
    </row>
    <row r="98" spans="1:11" s="17" customFormat="1" ht="12.75">
      <c r="A98" s="14" t="s">
        <v>583</v>
      </c>
      <c r="B98" s="204" t="s">
        <v>392</v>
      </c>
      <c r="C98" s="208"/>
      <c r="D98" s="208"/>
      <c r="E98" s="129"/>
      <c r="F98" s="177" t="s">
        <v>568</v>
      </c>
      <c r="G98" s="35">
        <f>G101</f>
        <v>782090</v>
      </c>
      <c r="H98" s="35">
        <f>H101</f>
        <v>357340.8</v>
      </c>
      <c r="I98" s="35">
        <f>I101</f>
        <v>0</v>
      </c>
      <c r="J98" s="35">
        <f>J101</f>
        <v>0</v>
      </c>
      <c r="K98" s="183">
        <f t="shared" si="1"/>
        <v>357340.8</v>
      </c>
    </row>
    <row r="99" spans="1:11" s="47" customFormat="1" ht="51">
      <c r="A99" s="15">
        <v>1</v>
      </c>
      <c r="B99" s="15" t="s">
        <v>741</v>
      </c>
      <c r="C99" s="15" t="s">
        <v>518</v>
      </c>
      <c r="D99" s="15" t="s">
        <v>839</v>
      </c>
      <c r="E99" s="38" t="s">
        <v>762</v>
      </c>
      <c r="F99" s="53" t="s">
        <v>568</v>
      </c>
      <c r="G99" s="36">
        <v>382800</v>
      </c>
      <c r="H99" s="36">
        <v>177109.61</v>
      </c>
      <c r="I99" s="36">
        <v>0</v>
      </c>
      <c r="J99" s="36">
        <v>0</v>
      </c>
      <c r="K99" s="183"/>
    </row>
    <row r="100" spans="1:11" s="47" customFormat="1" ht="51">
      <c r="A100" s="15">
        <v>2</v>
      </c>
      <c r="B100" s="15" t="s">
        <v>484</v>
      </c>
      <c r="C100" s="15" t="s">
        <v>483</v>
      </c>
      <c r="D100" s="15" t="s">
        <v>840</v>
      </c>
      <c r="E100" s="38" t="s">
        <v>762</v>
      </c>
      <c r="F100" s="53" t="s">
        <v>568</v>
      </c>
      <c r="G100" s="36">
        <v>399290</v>
      </c>
      <c r="H100" s="36">
        <v>180231.19</v>
      </c>
      <c r="I100" s="36">
        <v>0</v>
      </c>
      <c r="J100" s="36">
        <v>0</v>
      </c>
      <c r="K100" s="183"/>
    </row>
    <row r="101" spans="1:11" s="17" customFormat="1" ht="25.5">
      <c r="A101" s="206"/>
      <c r="B101" s="212"/>
      <c r="C101" s="212"/>
      <c r="D101" s="46" t="s">
        <v>366</v>
      </c>
      <c r="E101" s="46" t="s">
        <v>762</v>
      </c>
      <c r="F101" s="165" t="s">
        <v>568</v>
      </c>
      <c r="G101" s="160">
        <f>SUM(G99:G100)</f>
        <v>782090</v>
      </c>
      <c r="H101" s="160">
        <f>SUM(H99:H100)</f>
        <v>357340.8</v>
      </c>
      <c r="I101" s="160">
        <f>SUM(I99:I100)</f>
        <v>0</v>
      </c>
      <c r="J101" s="160">
        <f>SUM(J99:J100)</f>
        <v>0</v>
      </c>
      <c r="K101" s="183"/>
    </row>
    <row r="102" spans="1:11" s="17" customFormat="1" ht="12.75">
      <c r="A102" s="14" t="s">
        <v>584</v>
      </c>
      <c r="B102" s="204" t="s">
        <v>591</v>
      </c>
      <c r="C102" s="212"/>
      <c r="D102" s="212"/>
      <c r="E102" s="129"/>
      <c r="F102" s="177" t="s">
        <v>568</v>
      </c>
      <c r="G102" s="35">
        <f>G109</f>
        <v>0</v>
      </c>
      <c r="H102" s="35">
        <f>H109</f>
        <v>0</v>
      </c>
      <c r="I102" s="35">
        <f>I109</f>
        <v>176353</v>
      </c>
      <c r="J102" s="35">
        <f>J109</f>
        <v>94652</v>
      </c>
      <c r="K102" s="183">
        <f t="shared" si="1"/>
        <v>94652</v>
      </c>
    </row>
    <row r="103" spans="1:11" s="17" customFormat="1" ht="51">
      <c r="A103" s="15">
        <v>1</v>
      </c>
      <c r="B103" s="15" t="s">
        <v>26</v>
      </c>
      <c r="C103" s="15" t="s">
        <v>742</v>
      </c>
      <c r="D103" s="15" t="s">
        <v>764</v>
      </c>
      <c r="E103" s="38" t="s">
        <v>25</v>
      </c>
      <c r="F103" s="53" t="s">
        <v>568</v>
      </c>
      <c r="G103" s="36">
        <v>0</v>
      </c>
      <c r="H103" s="36">
        <v>0</v>
      </c>
      <c r="I103" s="36">
        <v>80000</v>
      </c>
      <c r="J103" s="36">
        <v>40000</v>
      </c>
      <c r="K103" s="183"/>
    </row>
    <row r="104" spans="1:11" s="17" customFormat="1" ht="63.75">
      <c r="A104" s="15">
        <v>2</v>
      </c>
      <c r="B104" s="15" t="s">
        <v>26</v>
      </c>
      <c r="C104" s="15" t="s">
        <v>743</v>
      </c>
      <c r="D104" s="15" t="s">
        <v>764</v>
      </c>
      <c r="E104" s="38" t="s">
        <v>25</v>
      </c>
      <c r="F104" s="53" t="s">
        <v>568</v>
      </c>
      <c r="G104" s="36">
        <v>0</v>
      </c>
      <c r="H104" s="36">
        <v>0</v>
      </c>
      <c r="I104" s="36">
        <v>47500</v>
      </c>
      <c r="J104" s="36">
        <v>23750</v>
      </c>
      <c r="K104" s="183"/>
    </row>
    <row r="105" spans="1:11" s="17" customFormat="1" ht="51">
      <c r="A105" s="15">
        <v>3</v>
      </c>
      <c r="B105" s="15" t="s">
        <v>26</v>
      </c>
      <c r="C105" s="15" t="s">
        <v>485</v>
      </c>
      <c r="D105" s="15" t="s">
        <v>764</v>
      </c>
      <c r="E105" s="38" t="s">
        <v>25</v>
      </c>
      <c r="F105" s="53" t="s">
        <v>568</v>
      </c>
      <c r="G105" s="36">
        <v>0</v>
      </c>
      <c r="H105" s="36">
        <v>0</v>
      </c>
      <c r="I105" s="36">
        <v>10000</v>
      </c>
      <c r="J105" s="36">
        <v>5181</v>
      </c>
      <c r="K105" s="183"/>
    </row>
    <row r="106" spans="1:11" s="17" customFormat="1" ht="51">
      <c r="A106" s="15">
        <v>4</v>
      </c>
      <c r="B106" s="15" t="s">
        <v>27</v>
      </c>
      <c r="C106" s="15" t="s">
        <v>742</v>
      </c>
      <c r="D106" s="15" t="s">
        <v>28</v>
      </c>
      <c r="E106" s="38" t="s">
        <v>25</v>
      </c>
      <c r="F106" s="53" t="s">
        <v>568</v>
      </c>
      <c r="G106" s="36">
        <v>0</v>
      </c>
      <c r="H106" s="36">
        <v>0</v>
      </c>
      <c r="I106" s="36">
        <v>17138</v>
      </c>
      <c r="J106" s="36">
        <v>11425</v>
      </c>
      <c r="K106" s="183"/>
    </row>
    <row r="107" spans="1:11" s="17" customFormat="1" ht="63.75">
      <c r="A107" s="15">
        <v>5</v>
      </c>
      <c r="B107" s="15" t="s">
        <v>27</v>
      </c>
      <c r="C107" s="15" t="s">
        <v>348</v>
      </c>
      <c r="D107" s="15" t="s">
        <v>28</v>
      </c>
      <c r="E107" s="38" t="s">
        <v>25</v>
      </c>
      <c r="F107" s="53" t="s">
        <v>568</v>
      </c>
      <c r="G107" s="36">
        <v>0</v>
      </c>
      <c r="H107" s="36">
        <v>0</v>
      </c>
      <c r="I107" s="36">
        <v>13944</v>
      </c>
      <c r="J107" s="36">
        <v>9296</v>
      </c>
      <c r="K107" s="183"/>
    </row>
    <row r="108" spans="1:11" s="17" customFormat="1" ht="51">
      <c r="A108" s="15">
        <v>6</v>
      </c>
      <c r="B108" s="15" t="s">
        <v>27</v>
      </c>
      <c r="C108" s="15" t="s">
        <v>485</v>
      </c>
      <c r="D108" s="15" t="s">
        <v>351</v>
      </c>
      <c r="E108" s="38" t="s">
        <v>25</v>
      </c>
      <c r="F108" s="53" t="s">
        <v>568</v>
      </c>
      <c r="G108" s="36">
        <v>0</v>
      </c>
      <c r="H108" s="36">
        <v>0</v>
      </c>
      <c r="I108" s="36">
        <v>7771</v>
      </c>
      <c r="J108" s="36">
        <v>5000</v>
      </c>
      <c r="K108" s="183"/>
    </row>
    <row r="109" spans="1:11" s="17" customFormat="1" ht="25.5">
      <c r="A109" s="206"/>
      <c r="B109" s="212"/>
      <c r="C109" s="212"/>
      <c r="D109" s="46" t="s">
        <v>366</v>
      </c>
      <c r="E109" s="46" t="s">
        <v>25</v>
      </c>
      <c r="F109" s="165" t="s">
        <v>568</v>
      </c>
      <c r="G109" s="160">
        <f>SUM(G103:G108)</f>
        <v>0</v>
      </c>
      <c r="H109" s="160">
        <f>SUM(H103:H108)</f>
        <v>0</v>
      </c>
      <c r="I109" s="160">
        <f>SUM(I103:I108)</f>
        <v>176353</v>
      </c>
      <c r="J109" s="160">
        <f>SUM(J103:J108)</f>
        <v>94652</v>
      </c>
      <c r="K109" s="183"/>
    </row>
    <row r="110" spans="1:11" s="17" customFormat="1" ht="12.75">
      <c r="A110" s="13"/>
      <c r="B110" s="128"/>
      <c r="C110" s="128"/>
      <c r="D110" s="211" t="s">
        <v>384</v>
      </c>
      <c r="E110" s="219"/>
      <c r="F110" s="166"/>
      <c r="G110" s="131">
        <f>G102+G98+G93+G81+G63+G60+G57+G39+G27+G4</f>
        <v>5748032.83</v>
      </c>
      <c r="H110" s="131">
        <f>H102+H98+H93+H81+H63+H60+H57+H39+H27+H4</f>
        <v>2722326.46</v>
      </c>
      <c r="I110" s="131">
        <f>I102+I98+I93+I81+I63+I60+I57+I39+I27+I4</f>
        <v>1462180</v>
      </c>
      <c r="J110" s="131">
        <f>J102+J98+J93+J81+J63+J60+J57+J39+J27+J4</f>
        <v>809226.2</v>
      </c>
      <c r="K110" s="183"/>
    </row>
    <row r="111" spans="1:11" s="30" customFormat="1" ht="12.75">
      <c r="A111" s="209" t="s">
        <v>587</v>
      </c>
      <c r="B111" s="209"/>
      <c r="C111" s="209"/>
      <c r="D111" s="11"/>
      <c r="E111" s="132"/>
      <c r="F111" s="167"/>
      <c r="G111" s="4"/>
      <c r="H111" s="4"/>
      <c r="I111" s="4"/>
      <c r="J111" s="4"/>
      <c r="K111" s="183"/>
    </row>
    <row r="112" spans="1:11" s="30" customFormat="1" ht="84">
      <c r="A112" s="29" t="s">
        <v>381</v>
      </c>
      <c r="B112" s="204" t="s">
        <v>519</v>
      </c>
      <c r="C112" s="212"/>
      <c r="D112" s="212"/>
      <c r="E112" s="129"/>
      <c r="F112" s="27" t="s">
        <v>569</v>
      </c>
      <c r="G112" s="35">
        <f>G114+G119</f>
        <v>0</v>
      </c>
      <c r="H112" s="35">
        <f>H114+H119</f>
        <v>0</v>
      </c>
      <c r="I112" s="35">
        <f>I114+I119</f>
        <v>59999</v>
      </c>
      <c r="J112" s="35">
        <f>J114+J119</f>
        <v>36999</v>
      </c>
      <c r="K112" s="183">
        <f t="shared" si="1"/>
        <v>36999</v>
      </c>
    </row>
    <row r="113" spans="1:11" s="54" customFormat="1" ht="84">
      <c r="A113" s="52">
        <v>1</v>
      </c>
      <c r="B113" s="15" t="s">
        <v>822</v>
      </c>
      <c r="C113" s="15" t="s">
        <v>823</v>
      </c>
      <c r="D113" s="15" t="s">
        <v>824</v>
      </c>
      <c r="E113" s="38" t="s">
        <v>825</v>
      </c>
      <c r="F113" s="53" t="s">
        <v>569</v>
      </c>
      <c r="G113" s="36">
        <v>0</v>
      </c>
      <c r="H113" s="36">
        <v>0</v>
      </c>
      <c r="I113" s="36">
        <v>30000</v>
      </c>
      <c r="J113" s="36">
        <v>15000</v>
      </c>
      <c r="K113" s="183">
        <f t="shared" si="1"/>
        <v>15000</v>
      </c>
    </row>
    <row r="114" spans="1:11" s="54" customFormat="1" ht="25.5">
      <c r="A114" s="52"/>
      <c r="B114" s="15"/>
      <c r="C114" s="15"/>
      <c r="D114" s="171" t="s">
        <v>366</v>
      </c>
      <c r="E114" s="46" t="s">
        <v>825</v>
      </c>
      <c r="F114" s="165" t="s">
        <v>263</v>
      </c>
      <c r="G114" s="160">
        <f>SUM(G113)</f>
        <v>0</v>
      </c>
      <c r="H114" s="160">
        <f>SUM(H113)</f>
        <v>0</v>
      </c>
      <c r="I114" s="160">
        <f>SUM(I113)</f>
        <v>30000</v>
      </c>
      <c r="J114" s="160">
        <f>SUM(J113)</f>
        <v>15000</v>
      </c>
      <c r="K114" s="183">
        <f t="shared" si="1"/>
        <v>15000</v>
      </c>
    </row>
    <row r="115" spans="1:11" s="54" customFormat="1" ht="84">
      <c r="A115" s="52">
        <v>2</v>
      </c>
      <c r="B115" s="15" t="s">
        <v>488</v>
      </c>
      <c r="C115" s="15" t="s">
        <v>29</v>
      </c>
      <c r="D115" s="15" t="s">
        <v>824</v>
      </c>
      <c r="E115" s="38" t="s">
        <v>826</v>
      </c>
      <c r="F115" s="53" t="s">
        <v>569</v>
      </c>
      <c r="G115" s="36">
        <v>0</v>
      </c>
      <c r="H115" s="36">
        <v>0</v>
      </c>
      <c r="I115" s="36">
        <v>10000</v>
      </c>
      <c r="J115" s="36">
        <v>5000</v>
      </c>
      <c r="K115" s="183">
        <f t="shared" si="1"/>
        <v>5000</v>
      </c>
    </row>
    <row r="116" spans="1:11" s="54" customFormat="1" ht="84">
      <c r="A116" s="52">
        <v>3</v>
      </c>
      <c r="B116" s="15" t="s">
        <v>827</v>
      </c>
      <c r="C116" s="15" t="s">
        <v>354</v>
      </c>
      <c r="D116" s="15" t="s">
        <v>824</v>
      </c>
      <c r="E116" s="38" t="s">
        <v>826</v>
      </c>
      <c r="F116" s="53" t="s">
        <v>569</v>
      </c>
      <c r="G116" s="36">
        <v>0</v>
      </c>
      <c r="H116" s="36">
        <v>0</v>
      </c>
      <c r="I116" s="36">
        <v>6999</v>
      </c>
      <c r="J116" s="36">
        <v>6999</v>
      </c>
      <c r="K116" s="183">
        <f t="shared" si="1"/>
        <v>6999</v>
      </c>
    </row>
    <row r="117" spans="1:11" s="54" customFormat="1" ht="84">
      <c r="A117" s="52">
        <v>4</v>
      </c>
      <c r="B117" s="15" t="s">
        <v>828</v>
      </c>
      <c r="C117" s="15" t="s">
        <v>353</v>
      </c>
      <c r="D117" s="15" t="s">
        <v>824</v>
      </c>
      <c r="E117" s="38" t="s">
        <v>826</v>
      </c>
      <c r="F117" s="53" t="s">
        <v>569</v>
      </c>
      <c r="G117" s="36">
        <v>0</v>
      </c>
      <c r="H117" s="36">
        <v>0</v>
      </c>
      <c r="I117" s="36">
        <v>7000</v>
      </c>
      <c r="J117" s="36">
        <v>7000</v>
      </c>
      <c r="K117" s="183">
        <f t="shared" si="1"/>
        <v>7000</v>
      </c>
    </row>
    <row r="118" spans="1:11" s="54" customFormat="1" ht="84">
      <c r="A118" s="52">
        <v>5</v>
      </c>
      <c r="B118" s="15" t="s">
        <v>352</v>
      </c>
      <c r="C118" s="15" t="s">
        <v>486</v>
      </c>
      <c r="D118" s="15" t="s">
        <v>824</v>
      </c>
      <c r="E118" s="38" t="s">
        <v>826</v>
      </c>
      <c r="F118" s="53" t="s">
        <v>569</v>
      </c>
      <c r="G118" s="36">
        <v>0</v>
      </c>
      <c r="H118" s="36">
        <v>0</v>
      </c>
      <c r="I118" s="36">
        <v>6000</v>
      </c>
      <c r="J118" s="36">
        <v>3000</v>
      </c>
      <c r="K118" s="183">
        <f t="shared" si="1"/>
        <v>3000</v>
      </c>
    </row>
    <row r="119" spans="1:11" s="30" customFormat="1" ht="25.5">
      <c r="A119" s="210"/>
      <c r="B119" s="212"/>
      <c r="C119" s="212"/>
      <c r="D119" s="171" t="s">
        <v>366</v>
      </c>
      <c r="E119" s="46" t="s">
        <v>826</v>
      </c>
      <c r="F119" s="172" t="s">
        <v>263</v>
      </c>
      <c r="G119" s="173">
        <f>SUM(G115:G118)</f>
        <v>0</v>
      </c>
      <c r="H119" s="173">
        <f>SUM(H115:H118)</f>
        <v>0</v>
      </c>
      <c r="I119" s="173">
        <f>SUM(I115:I118)</f>
        <v>29999</v>
      </c>
      <c r="J119" s="173">
        <f>SUM(J115:J118)</f>
        <v>21999</v>
      </c>
      <c r="K119" s="183">
        <f t="shared" si="1"/>
        <v>21999</v>
      </c>
    </row>
    <row r="120" spans="1:11" s="30" customFormat="1" ht="84">
      <c r="A120" s="14" t="s">
        <v>576</v>
      </c>
      <c r="B120" s="204" t="s">
        <v>386</v>
      </c>
      <c r="C120" s="212"/>
      <c r="D120" s="212"/>
      <c r="E120" s="59"/>
      <c r="F120" s="177" t="s">
        <v>570</v>
      </c>
      <c r="G120" s="35">
        <f>G125+G128</f>
        <v>47934</v>
      </c>
      <c r="H120" s="35">
        <f>H125+H128</f>
        <v>20997.5</v>
      </c>
      <c r="I120" s="35">
        <f>I125+I128</f>
        <v>62700</v>
      </c>
      <c r="J120" s="35">
        <f>J125+J128</f>
        <v>42300</v>
      </c>
      <c r="K120" s="183">
        <f t="shared" si="1"/>
        <v>63297.5</v>
      </c>
    </row>
    <row r="121" spans="1:11" s="30" customFormat="1" ht="72">
      <c r="A121" s="15">
        <v>1</v>
      </c>
      <c r="B121" s="15" t="s">
        <v>769</v>
      </c>
      <c r="C121" s="15" t="s">
        <v>786</v>
      </c>
      <c r="D121" s="15" t="s">
        <v>770</v>
      </c>
      <c r="E121" s="38" t="s">
        <v>276</v>
      </c>
      <c r="F121" s="53" t="s">
        <v>570</v>
      </c>
      <c r="G121" s="36">
        <v>0</v>
      </c>
      <c r="H121" s="36">
        <v>0</v>
      </c>
      <c r="I121" s="36">
        <v>22000</v>
      </c>
      <c r="J121" s="36">
        <v>12000</v>
      </c>
      <c r="K121" s="183">
        <f t="shared" si="1"/>
        <v>12000</v>
      </c>
    </row>
    <row r="122" spans="1:11" s="30" customFormat="1" ht="72">
      <c r="A122" s="15">
        <v>2</v>
      </c>
      <c r="B122" s="15" t="s">
        <v>771</v>
      </c>
      <c r="C122" s="15" t="s">
        <v>786</v>
      </c>
      <c r="D122" s="15" t="s">
        <v>770</v>
      </c>
      <c r="E122" s="38" t="s">
        <v>276</v>
      </c>
      <c r="F122" s="53" t="s">
        <v>570</v>
      </c>
      <c r="G122" s="36">
        <v>0</v>
      </c>
      <c r="H122" s="36">
        <v>0</v>
      </c>
      <c r="I122" s="36">
        <v>2000</v>
      </c>
      <c r="J122" s="36">
        <v>2000</v>
      </c>
      <c r="K122" s="183">
        <f t="shared" si="1"/>
        <v>2000</v>
      </c>
    </row>
    <row r="123" spans="1:11" s="30" customFormat="1" ht="72">
      <c r="A123" s="15">
        <v>3</v>
      </c>
      <c r="B123" s="15" t="s">
        <v>585</v>
      </c>
      <c r="C123" s="15" t="s">
        <v>787</v>
      </c>
      <c r="D123" s="15" t="s">
        <v>770</v>
      </c>
      <c r="E123" s="38" t="s">
        <v>276</v>
      </c>
      <c r="F123" s="53" t="s">
        <v>570</v>
      </c>
      <c r="G123" s="36">
        <v>0</v>
      </c>
      <c r="H123" s="36">
        <v>0</v>
      </c>
      <c r="I123" s="36">
        <v>16700</v>
      </c>
      <c r="J123" s="36">
        <v>12300</v>
      </c>
      <c r="K123" s="183">
        <f t="shared" si="1"/>
        <v>12300</v>
      </c>
    </row>
    <row r="124" spans="1:11" s="30" customFormat="1" ht="72">
      <c r="A124" s="15">
        <v>4</v>
      </c>
      <c r="B124" s="15" t="s">
        <v>788</v>
      </c>
      <c r="C124" s="15" t="s">
        <v>789</v>
      </c>
      <c r="D124" s="15" t="s">
        <v>770</v>
      </c>
      <c r="E124" s="38" t="s">
        <v>276</v>
      </c>
      <c r="F124" s="53" t="s">
        <v>570</v>
      </c>
      <c r="G124" s="36">
        <v>0</v>
      </c>
      <c r="H124" s="36">
        <v>0</v>
      </c>
      <c r="I124" s="36">
        <v>22000</v>
      </c>
      <c r="J124" s="36">
        <v>16000</v>
      </c>
      <c r="K124" s="183">
        <f t="shared" si="1"/>
        <v>16000</v>
      </c>
    </row>
    <row r="125" spans="1:11" s="30" customFormat="1" ht="25.5">
      <c r="A125" s="205"/>
      <c r="B125" s="208"/>
      <c r="C125" s="208"/>
      <c r="D125" s="46" t="s">
        <v>366</v>
      </c>
      <c r="E125" s="46" t="s">
        <v>276</v>
      </c>
      <c r="F125" s="165" t="s">
        <v>264</v>
      </c>
      <c r="G125" s="160">
        <f>SUM(G121:G124)</f>
        <v>0</v>
      </c>
      <c r="H125" s="160">
        <f>SUM(H121:H124)</f>
        <v>0</v>
      </c>
      <c r="I125" s="160">
        <f>SUM(I121:I124)</f>
        <v>62700</v>
      </c>
      <c r="J125" s="160">
        <f>SUM(J121:J124)</f>
        <v>42300</v>
      </c>
      <c r="K125" s="183">
        <f t="shared" si="1"/>
        <v>42300</v>
      </c>
    </row>
    <row r="126" spans="1:11" s="30" customFormat="1" ht="72">
      <c r="A126" s="15">
        <v>5</v>
      </c>
      <c r="B126" s="113" t="s">
        <v>790</v>
      </c>
      <c r="C126" s="40" t="s">
        <v>487</v>
      </c>
      <c r="D126" s="40" t="s">
        <v>791</v>
      </c>
      <c r="E126" s="38" t="s">
        <v>597</v>
      </c>
      <c r="F126" s="53" t="s">
        <v>570</v>
      </c>
      <c r="G126" s="36">
        <v>21960</v>
      </c>
      <c r="H126" s="36">
        <v>20997.5</v>
      </c>
      <c r="I126" s="36">
        <v>0</v>
      </c>
      <c r="J126" s="36">
        <v>0</v>
      </c>
      <c r="K126" s="183">
        <f t="shared" si="1"/>
        <v>20997.5</v>
      </c>
    </row>
    <row r="127" spans="1:11" s="30" customFormat="1" ht="72">
      <c r="A127" s="15">
        <v>6</v>
      </c>
      <c r="B127" s="113" t="s">
        <v>792</v>
      </c>
      <c r="C127" s="40" t="s">
        <v>793</v>
      </c>
      <c r="D127" s="40" t="s">
        <v>794</v>
      </c>
      <c r="E127" s="38" t="s">
        <v>597</v>
      </c>
      <c r="F127" s="53" t="s">
        <v>570</v>
      </c>
      <c r="G127" s="36">
        <v>25974</v>
      </c>
      <c r="H127" s="36">
        <v>0</v>
      </c>
      <c r="I127" s="36">
        <v>0</v>
      </c>
      <c r="J127" s="36">
        <v>0</v>
      </c>
      <c r="K127" s="183">
        <f t="shared" si="1"/>
        <v>0</v>
      </c>
    </row>
    <row r="128" spans="1:11" s="30" customFormat="1" ht="25.5">
      <c r="A128" s="13"/>
      <c r="B128" s="13"/>
      <c r="C128" s="128"/>
      <c r="D128" s="46" t="s">
        <v>366</v>
      </c>
      <c r="E128" s="46" t="s">
        <v>597</v>
      </c>
      <c r="F128" s="165" t="s">
        <v>264</v>
      </c>
      <c r="G128" s="160">
        <f>SUM(G126:G127)</f>
        <v>47934</v>
      </c>
      <c r="H128" s="160">
        <f>SUM(H126:H127)</f>
        <v>20997.5</v>
      </c>
      <c r="I128" s="160">
        <f>SUM(I126:I127)</f>
        <v>0</v>
      </c>
      <c r="J128" s="160">
        <f>SUM(J126:J127)</f>
        <v>0</v>
      </c>
      <c r="K128" s="183">
        <f t="shared" si="1"/>
        <v>20997.5</v>
      </c>
    </row>
    <row r="129" spans="1:11" s="33" customFormat="1" ht="84">
      <c r="A129" s="14" t="s">
        <v>577</v>
      </c>
      <c r="B129" s="204" t="s">
        <v>245</v>
      </c>
      <c r="C129" s="212"/>
      <c r="D129" s="212"/>
      <c r="E129" s="59"/>
      <c r="F129" s="177" t="s">
        <v>570</v>
      </c>
      <c r="G129" s="35">
        <f>G131</f>
        <v>20000</v>
      </c>
      <c r="H129" s="35">
        <f>H131</f>
        <v>3620</v>
      </c>
      <c r="I129" s="35">
        <f>I131</f>
        <v>0</v>
      </c>
      <c r="J129" s="35">
        <f>J131</f>
        <v>0</v>
      </c>
      <c r="K129" s="183">
        <f t="shared" si="1"/>
        <v>3620</v>
      </c>
    </row>
    <row r="130" spans="1:11" s="30" customFormat="1" ht="72">
      <c r="A130" s="15">
        <v>1</v>
      </c>
      <c r="B130" s="113" t="s">
        <v>244</v>
      </c>
      <c r="C130" s="113" t="s">
        <v>795</v>
      </c>
      <c r="D130" s="113" t="s">
        <v>796</v>
      </c>
      <c r="E130" s="38" t="s">
        <v>597</v>
      </c>
      <c r="F130" s="53" t="s">
        <v>570</v>
      </c>
      <c r="G130" s="36">
        <v>20000</v>
      </c>
      <c r="H130" s="36">
        <v>3620</v>
      </c>
      <c r="I130" s="36">
        <v>0</v>
      </c>
      <c r="J130" s="36">
        <v>0</v>
      </c>
      <c r="K130" s="183">
        <f t="shared" si="1"/>
        <v>3620</v>
      </c>
    </row>
    <row r="131" spans="1:11" s="30" customFormat="1" ht="25.5">
      <c r="A131" s="13"/>
      <c r="B131" s="13"/>
      <c r="C131" s="133"/>
      <c r="D131" s="46" t="s">
        <v>366</v>
      </c>
      <c r="E131" s="46" t="s">
        <v>597</v>
      </c>
      <c r="F131" s="165" t="s">
        <v>264</v>
      </c>
      <c r="G131" s="160">
        <f>SUM(G130)</f>
        <v>20000</v>
      </c>
      <c r="H131" s="160">
        <f>SUM(H130)</f>
        <v>3620</v>
      </c>
      <c r="I131" s="160">
        <f>SUM(I130)</f>
        <v>0</v>
      </c>
      <c r="J131" s="160">
        <f>SUM(J130)</f>
        <v>0</v>
      </c>
      <c r="K131" s="183">
        <f t="shared" si="1"/>
        <v>3620</v>
      </c>
    </row>
    <row r="132" spans="1:11" s="33" customFormat="1" ht="84">
      <c r="A132" s="14" t="s">
        <v>578</v>
      </c>
      <c r="B132" s="204" t="s">
        <v>246</v>
      </c>
      <c r="C132" s="212"/>
      <c r="D132" s="212"/>
      <c r="E132" s="59"/>
      <c r="F132" s="177" t="s">
        <v>570</v>
      </c>
      <c r="G132" s="35">
        <f>G135+G141+G144+G150</f>
        <v>51736</v>
      </c>
      <c r="H132" s="35">
        <f>H135+H141+H144+H150</f>
        <v>12240.09</v>
      </c>
      <c r="I132" s="35">
        <f>I135+I141+I144+I150</f>
        <v>370310</v>
      </c>
      <c r="J132" s="35">
        <f>J135+J141+J144+J150</f>
        <v>274335</v>
      </c>
      <c r="K132" s="183">
        <f t="shared" si="1"/>
        <v>286575.09</v>
      </c>
    </row>
    <row r="133" spans="1:11" s="33" customFormat="1" ht="72">
      <c r="A133" s="15">
        <v>1</v>
      </c>
      <c r="B133" s="113" t="s">
        <v>489</v>
      </c>
      <c r="C133" s="40" t="s">
        <v>797</v>
      </c>
      <c r="D133" s="40" t="s">
        <v>798</v>
      </c>
      <c r="E133" s="38" t="s">
        <v>277</v>
      </c>
      <c r="F133" s="53" t="s">
        <v>570</v>
      </c>
      <c r="G133" s="134">
        <v>0</v>
      </c>
      <c r="H133" s="134">
        <v>0</v>
      </c>
      <c r="I133" s="114">
        <v>19000</v>
      </c>
      <c r="J133" s="135">
        <v>19000</v>
      </c>
      <c r="K133" s="183">
        <f aca="true" t="shared" si="2" ref="K133:K196">H133+J133</f>
        <v>19000</v>
      </c>
    </row>
    <row r="134" spans="1:11" s="33" customFormat="1" ht="72">
      <c r="A134" s="15">
        <v>2</v>
      </c>
      <c r="B134" s="113" t="s">
        <v>772</v>
      </c>
      <c r="C134" s="40" t="s">
        <v>799</v>
      </c>
      <c r="D134" s="40" t="s">
        <v>800</v>
      </c>
      <c r="E134" s="38" t="s">
        <v>277</v>
      </c>
      <c r="F134" s="53" t="s">
        <v>570</v>
      </c>
      <c r="G134" s="134">
        <v>0</v>
      </c>
      <c r="H134" s="134">
        <v>0</v>
      </c>
      <c r="I134" s="114">
        <v>9000</v>
      </c>
      <c r="J134" s="135">
        <v>4500</v>
      </c>
      <c r="K134" s="183">
        <f t="shared" si="2"/>
        <v>4500</v>
      </c>
    </row>
    <row r="135" spans="1:11" s="33" customFormat="1" ht="25.5">
      <c r="A135" s="205"/>
      <c r="B135" s="208"/>
      <c r="C135" s="208"/>
      <c r="D135" s="46" t="s">
        <v>366</v>
      </c>
      <c r="E135" s="46" t="s">
        <v>277</v>
      </c>
      <c r="F135" s="165" t="s">
        <v>264</v>
      </c>
      <c r="G135" s="174">
        <f>SUM(G133:G134)</f>
        <v>0</v>
      </c>
      <c r="H135" s="174">
        <f>SUM(H133:H134)</f>
        <v>0</v>
      </c>
      <c r="I135" s="174">
        <f>SUM(I133:I134)</f>
        <v>28000</v>
      </c>
      <c r="J135" s="174">
        <f>SUM(J133:J134)</f>
        <v>23500</v>
      </c>
      <c r="K135" s="183">
        <f t="shared" si="2"/>
        <v>23500</v>
      </c>
    </row>
    <row r="136" spans="1:11" s="33" customFormat="1" ht="72">
      <c r="A136" s="15">
        <v>3</v>
      </c>
      <c r="B136" s="113" t="s">
        <v>801</v>
      </c>
      <c r="C136" s="40" t="s">
        <v>802</v>
      </c>
      <c r="D136" s="113" t="s">
        <v>770</v>
      </c>
      <c r="E136" s="38" t="s">
        <v>276</v>
      </c>
      <c r="F136" s="53" t="s">
        <v>570</v>
      </c>
      <c r="G136" s="134">
        <v>0</v>
      </c>
      <c r="H136" s="134">
        <v>0</v>
      </c>
      <c r="I136" s="114">
        <v>6900</v>
      </c>
      <c r="J136" s="135">
        <v>3400</v>
      </c>
      <c r="K136" s="183">
        <f t="shared" si="2"/>
        <v>3400</v>
      </c>
    </row>
    <row r="137" spans="1:11" s="33" customFormat="1" ht="72">
      <c r="A137" s="15">
        <v>4</v>
      </c>
      <c r="B137" s="113" t="s">
        <v>490</v>
      </c>
      <c r="C137" s="40" t="s">
        <v>803</v>
      </c>
      <c r="D137" s="40" t="s">
        <v>800</v>
      </c>
      <c r="E137" s="38" t="s">
        <v>276</v>
      </c>
      <c r="F137" s="53" t="s">
        <v>570</v>
      </c>
      <c r="G137" s="134">
        <v>0</v>
      </c>
      <c r="H137" s="134">
        <v>0</v>
      </c>
      <c r="I137" s="114">
        <v>180000</v>
      </c>
      <c r="J137" s="135">
        <v>155000</v>
      </c>
      <c r="K137" s="183">
        <f t="shared" si="2"/>
        <v>155000</v>
      </c>
    </row>
    <row r="138" spans="1:11" s="33" customFormat="1" ht="72">
      <c r="A138" s="15">
        <v>5</v>
      </c>
      <c r="B138" s="113" t="s">
        <v>248</v>
      </c>
      <c r="C138" s="40" t="s">
        <v>804</v>
      </c>
      <c r="D138" s="40" t="s">
        <v>805</v>
      </c>
      <c r="E138" s="38" t="s">
        <v>276</v>
      </c>
      <c r="F138" s="53" t="s">
        <v>570</v>
      </c>
      <c r="G138" s="134">
        <v>0</v>
      </c>
      <c r="H138" s="134">
        <v>0</v>
      </c>
      <c r="I138" s="114">
        <v>11975</v>
      </c>
      <c r="J138" s="135">
        <v>11975</v>
      </c>
      <c r="K138" s="183">
        <f t="shared" si="2"/>
        <v>11975</v>
      </c>
    </row>
    <row r="139" spans="1:11" s="33" customFormat="1" ht="72">
      <c r="A139" s="15">
        <v>6</v>
      </c>
      <c r="B139" s="113" t="s">
        <v>247</v>
      </c>
      <c r="C139" s="40" t="s">
        <v>806</v>
      </c>
      <c r="D139" s="40" t="s">
        <v>800</v>
      </c>
      <c r="E139" s="38" t="s">
        <v>276</v>
      </c>
      <c r="F139" s="53" t="s">
        <v>570</v>
      </c>
      <c r="G139" s="134">
        <v>0</v>
      </c>
      <c r="H139" s="134">
        <v>0</v>
      </c>
      <c r="I139" s="114">
        <v>10000</v>
      </c>
      <c r="J139" s="135">
        <v>6000</v>
      </c>
      <c r="K139" s="183">
        <f t="shared" si="2"/>
        <v>6000</v>
      </c>
    </row>
    <row r="140" spans="1:11" s="33" customFormat="1" ht="72">
      <c r="A140" s="15">
        <v>7</v>
      </c>
      <c r="B140" s="113" t="s">
        <v>774</v>
      </c>
      <c r="C140" s="40" t="s">
        <v>807</v>
      </c>
      <c r="D140" s="40" t="s">
        <v>808</v>
      </c>
      <c r="E140" s="38" t="s">
        <v>276</v>
      </c>
      <c r="F140" s="53" t="s">
        <v>570</v>
      </c>
      <c r="G140" s="134">
        <v>0</v>
      </c>
      <c r="H140" s="134">
        <v>0</v>
      </c>
      <c r="I140" s="114">
        <v>28000</v>
      </c>
      <c r="J140" s="135">
        <v>15000</v>
      </c>
      <c r="K140" s="183">
        <f t="shared" si="2"/>
        <v>15000</v>
      </c>
    </row>
    <row r="141" spans="1:11" s="33" customFormat="1" ht="25.5">
      <c r="A141" s="205"/>
      <c r="B141" s="208"/>
      <c r="C141" s="208"/>
      <c r="D141" s="46" t="s">
        <v>366</v>
      </c>
      <c r="E141" s="46" t="s">
        <v>276</v>
      </c>
      <c r="F141" s="165" t="s">
        <v>264</v>
      </c>
      <c r="G141" s="174">
        <f>SUM(G136:G140)</f>
        <v>0</v>
      </c>
      <c r="H141" s="174">
        <f>SUM(H136:H140)</f>
        <v>0</v>
      </c>
      <c r="I141" s="174">
        <f>SUM(I136:I140)</f>
        <v>236875</v>
      </c>
      <c r="J141" s="174">
        <f>SUM(J136:J140)</f>
        <v>191375</v>
      </c>
      <c r="K141" s="183">
        <f t="shared" si="2"/>
        <v>191375</v>
      </c>
    </row>
    <row r="142" spans="1:11" s="33" customFormat="1" ht="72">
      <c r="A142" s="15">
        <v>8</v>
      </c>
      <c r="B142" s="113" t="s">
        <v>773</v>
      </c>
      <c r="C142" s="40" t="s">
        <v>783</v>
      </c>
      <c r="D142" s="40" t="s">
        <v>800</v>
      </c>
      <c r="E142" s="38" t="s">
        <v>648</v>
      </c>
      <c r="F142" s="53" t="s">
        <v>570</v>
      </c>
      <c r="G142" s="134">
        <v>0</v>
      </c>
      <c r="H142" s="134">
        <v>0</v>
      </c>
      <c r="I142" s="114">
        <v>38600</v>
      </c>
      <c r="J142" s="135">
        <v>23000</v>
      </c>
      <c r="K142" s="183">
        <f t="shared" si="2"/>
        <v>23000</v>
      </c>
    </row>
    <row r="143" spans="1:11" s="33" customFormat="1" ht="72">
      <c r="A143" s="15">
        <v>9</v>
      </c>
      <c r="B143" s="136" t="s">
        <v>775</v>
      </c>
      <c r="C143" s="40" t="s">
        <v>520</v>
      </c>
      <c r="D143" s="40" t="s">
        <v>808</v>
      </c>
      <c r="E143" s="38" t="s">
        <v>648</v>
      </c>
      <c r="F143" s="53" t="s">
        <v>570</v>
      </c>
      <c r="G143" s="137">
        <v>0</v>
      </c>
      <c r="H143" s="137">
        <v>0</v>
      </c>
      <c r="I143" s="138">
        <v>66835</v>
      </c>
      <c r="J143" s="138">
        <v>36460</v>
      </c>
      <c r="K143" s="183">
        <f t="shared" si="2"/>
        <v>36460</v>
      </c>
    </row>
    <row r="144" spans="1:11" s="33" customFormat="1" ht="25.5">
      <c r="A144" s="205"/>
      <c r="B144" s="208"/>
      <c r="C144" s="208"/>
      <c r="D144" s="46" t="s">
        <v>366</v>
      </c>
      <c r="E144" s="46" t="s">
        <v>648</v>
      </c>
      <c r="F144" s="165" t="s">
        <v>264</v>
      </c>
      <c r="G144" s="160">
        <f>SUM(G142:G143)</f>
        <v>0</v>
      </c>
      <c r="H144" s="160">
        <f>SUM(H142:H143)</f>
        <v>0</v>
      </c>
      <c r="I144" s="160">
        <f>SUM(I142:I143)</f>
        <v>105435</v>
      </c>
      <c r="J144" s="160">
        <f>SUM(J142:J143)</f>
        <v>59460</v>
      </c>
      <c r="K144" s="183">
        <f t="shared" si="2"/>
        <v>59460</v>
      </c>
    </row>
    <row r="145" spans="1:11" s="33" customFormat="1" ht="72">
      <c r="A145" s="15">
        <v>10</v>
      </c>
      <c r="B145" s="136" t="s">
        <v>809</v>
      </c>
      <c r="C145" s="40" t="s">
        <v>520</v>
      </c>
      <c r="D145" s="40" t="s">
        <v>810</v>
      </c>
      <c r="E145" s="38" t="s">
        <v>597</v>
      </c>
      <c r="F145" s="53" t="s">
        <v>570</v>
      </c>
      <c r="G145" s="138">
        <v>21875</v>
      </c>
      <c r="H145" s="138">
        <v>3250</v>
      </c>
      <c r="I145" s="138">
        <v>0</v>
      </c>
      <c r="J145" s="138">
        <v>0</v>
      </c>
      <c r="K145" s="183">
        <f t="shared" si="2"/>
        <v>3250</v>
      </c>
    </row>
    <row r="146" spans="1:11" s="33" customFormat="1" ht="72">
      <c r="A146" s="15">
        <v>11</v>
      </c>
      <c r="B146" s="136" t="s">
        <v>491</v>
      </c>
      <c r="C146" s="40" t="s">
        <v>521</v>
      </c>
      <c r="D146" s="40" t="s">
        <v>811</v>
      </c>
      <c r="E146" s="38" t="s">
        <v>597</v>
      </c>
      <c r="F146" s="53" t="s">
        <v>570</v>
      </c>
      <c r="G146" s="138">
        <v>24981</v>
      </c>
      <c r="H146" s="138">
        <v>5235.3</v>
      </c>
      <c r="I146" s="138">
        <v>0</v>
      </c>
      <c r="J146" s="137">
        <v>0</v>
      </c>
      <c r="K146" s="183">
        <f t="shared" si="2"/>
        <v>5235.3</v>
      </c>
    </row>
    <row r="147" spans="1:11" s="33" customFormat="1" ht="72">
      <c r="A147" s="15">
        <v>12</v>
      </c>
      <c r="B147" s="136" t="s">
        <v>249</v>
      </c>
      <c r="C147" s="40" t="s">
        <v>522</v>
      </c>
      <c r="D147" s="40" t="s">
        <v>657</v>
      </c>
      <c r="E147" s="38" t="s">
        <v>597</v>
      </c>
      <c r="F147" s="53" t="s">
        <v>570</v>
      </c>
      <c r="G147" s="138">
        <v>2200</v>
      </c>
      <c r="H147" s="138">
        <v>1933.79</v>
      </c>
      <c r="I147" s="138">
        <v>0</v>
      </c>
      <c r="J147" s="137">
        <v>0</v>
      </c>
      <c r="K147" s="183">
        <f t="shared" si="2"/>
        <v>1933.79</v>
      </c>
    </row>
    <row r="148" spans="1:11" s="33" customFormat="1" ht="72">
      <c r="A148" s="15">
        <v>13</v>
      </c>
      <c r="B148" s="136" t="s">
        <v>492</v>
      </c>
      <c r="C148" s="40" t="s">
        <v>523</v>
      </c>
      <c r="D148" s="40" t="s">
        <v>658</v>
      </c>
      <c r="E148" s="38" t="s">
        <v>597</v>
      </c>
      <c r="F148" s="53" t="s">
        <v>570</v>
      </c>
      <c r="G148" s="138">
        <v>1680</v>
      </c>
      <c r="H148" s="138">
        <v>840</v>
      </c>
      <c r="I148" s="138">
        <v>0</v>
      </c>
      <c r="J148" s="137">
        <v>0</v>
      </c>
      <c r="K148" s="183">
        <f t="shared" si="2"/>
        <v>840</v>
      </c>
    </row>
    <row r="149" spans="1:11" s="33" customFormat="1" ht="72">
      <c r="A149" s="15">
        <v>14</v>
      </c>
      <c r="B149" s="136" t="s">
        <v>776</v>
      </c>
      <c r="C149" s="40" t="s">
        <v>524</v>
      </c>
      <c r="D149" s="40" t="s">
        <v>836</v>
      </c>
      <c r="E149" s="38" t="s">
        <v>597</v>
      </c>
      <c r="F149" s="53" t="s">
        <v>570</v>
      </c>
      <c r="G149" s="138">
        <v>1000</v>
      </c>
      <c r="H149" s="138">
        <v>981</v>
      </c>
      <c r="I149" s="138">
        <v>0</v>
      </c>
      <c r="J149" s="137">
        <v>0</v>
      </c>
      <c r="K149" s="183">
        <f t="shared" si="2"/>
        <v>981</v>
      </c>
    </row>
    <row r="150" spans="1:11" s="30" customFormat="1" ht="25.5">
      <c r="A150" s="210"/>
      <c r="B150" s="210"/>
      <c r="C150" s="210"/>
      <c r="D150" s="46" t="s">
        <v>366</v>
      </c>
      <c r="E150" s="46" t="s">
        <v>597</v>
      </c>
      <c r="F150" s="165" t="s">
        <v>264</v>
      </c>
      <c r="G150" s="160">
        <f>SUM(G145:G149)</f>
        <v>51736</v>
      </c>
      <c r="H150" s="160">
        <f>SUM(H145:H149)</f>
        <v>12240.09</v>
      </c>
      <c r="I150" s="160">
        <f>SUM(I145:I149)</f>
        <v>0</v>
      </c>
      <c r="J150" s="160">
        <f>SUM(J145:J149)</f>
        <v>0</v>
      </c>
      <c r="K150" s="183">
        <f t="shared" si="2"/>
        <v>12240.09</v>
      </c>
    </row>
    <row r="151" spans="1:11" s="30" customFormat="1" ht="12.75">
      <c r="A151" s="210"/>
      <c r="B151" s="212"/>
      <c r="C151" s="212"/>
      <c r="D151" s="211" t="s">
        <v>384</v>
      </c>
      <c r="E151" s="219"/>
      <c r="F151" s="166"/>
      <c r="G151" s="131">
        <f>G132+G129+G120+G112</f>
        <v>119670</v>
      </c>
      <c r="H151" s="131">
        <f>H132+H129+H120+H112</f>
        <v>36857.59</v>
      </c>
      <c r="I151" s="131">
        <f>I132+I129+I120+I112</f>
        <v>493009</v>
      </c>
      <c r="J151" s="131">
        <f>J132+J129+J120+J112</f>
        <v>353634</v>
      </c>
      <c r="K151" s="183">
        <f t="shared" si="2"/>
        <v>390491.58999999997</v>
      </c>
    </row>
    <row r="152" spans="1:11" s="17" customFormat="1" ht="12.75">
      <c r="A152" s="209" t="s">
        <v>588</v>
      </c>
      <c r="B152" s="208"/>
      <c r="C152" s="208"/>
      <c r="D152" s="208"/>
      <c r="E152" s="11"/>
      <c r="F152" s="168"/>
      <c r="G152" s="11"/>
      <c r="H152" s="11"/>
      <c r="I152" s="4"/>
      <c r="J152" s="4"/>
      <c r="K152" s="183">
        <f t="shared" si="2"/>
        <v>0</v>
      </c>
    </row>
    <row r="153" spans="1:11" s="16" customFormat="1" ht="24" customHeight="1">
      <c r="A153" s="14" t="s">
        <v>381</v>
      </c>
      <c r="B153" s="204" t="s">
        <v>592</v>
      </c>
      <c r="C153" s="204"/>
      <c r="D153" s="204"/>
      <c r="E153" s="129"/>
      <c r="F153" s="177" t="s">
        <v>568</v>
      </c>
      <c r="G153" s="35">
        <f>G170</f>
        <v>1995683</v>
      </c>
      <c r="H153" s="35">
        <f>H170</f>
        <v>859220.12</v>
      </c>
      <c r="I153" s="35">
        <f>I170</f>
        <v>0</v>
      </c>
      <c r="J153" s="35">
        <f>J170</f>
        <v>0</v>
      </c>
      <c r="K153" s="183">
        <f t="shared" si="2"/>
        <v>859220.12</v>
      </c>
    </row>
    <row r="154" spans="1:11" s="17" customFormat="1" ht="51">
      <c r="A154" s="15">
        <v>1</v>
      </c>
      <c r="B154" s="15" t="s">
        <v>744</v>
      </c>
      <c r="C154" s="15" t="s">
        <v>493</v>
      </c>
      <c r="D154" s="15" t="s">
        <v>355</v>
      </c>
      <c r="E154" s="38" t="s">
        <v>722</v>
      </c>
      <c r="F154" s="53" t="s">
        <v>568</v>
      </c>
      <c r="G154" s="36">
        <v>217127</v>
      </c>
      <c r="H154" s="36">
        <v>83596.65</v>
      </c>
      <c r="I154" s="36">
        <v>0</v>
      </c>
      <c r="J154" s="36">
        <v>0</v>
      </c>
      <c r="K154" s="183"/>
    </row>
    <row r="155" spans="1:11" s="17" customFormat="1" ht="63.75">
      <c r="A155" s="15">
        <v>2</v>
      </c>
      <c r="B155" s="15" t="s">
        <v>723</v>
      </c>
      <c r="C155" s="40" t="s">
        <v>745</v>
      </c>
      <c r="D155" s="15" t="s">
        <v>355</v>
      </c>
      <c r="E155" s="38" t="s">
        <v>722</v>
      </c>
      <c r="F155" s="53" t="s">
        <v>568</v>
      </c>
      <c r="G155" s="36">
        <v>260550</v>
      </c>
      <c r="H155" s="36">
        <v>110189.97</v>
      </c>
      <c r="I155" s="36">
        <v>0</v>
      </c>
      <c r="J155" s="36">
        <v>0</v>
      </c>
      <c r="K155" s="183"/>
    </row>
    <row r="156" spans="1:11" s="17" customFormat="1" ht="63.75">
      <c r="A156" s="15">
        <v>3</v>
      </c>
      <c r="B156" s="15" t="s">
        <v>724</v>
      </c>
      <c r="C156" s="40" t="s">
        <v>746</v>
      </c>
      <c r="D156" s="15" t="s">
        <v>356</v>
      </c>
      <c r="E156" s="38" t="s">
        <v>722</v>
      </c>
      <c r="F156" s="53" t="s">
        <v>568</v>
      </c>
      <c r="G156" s="36">
        <v>8389</v>
      </c>
      <c r="H156" s="36">
        <v>8389.35</v>
      </c>
      <c r="I156" s="36">
        <v>0</v>
      </c>
      <c r="J156" s="36">
        <v>0</v>
      </c>
      <c r="K156" s="183"/>
    </row>
    <row r="157" spans="1:11" s="17" customFormat="1" ht="63.75">
      <c r="A157" s="15">
        <v>4</v>
      </c>
      <c r="B157" s="15" t="s">
        <v>725</v>
      </c>
      <c r="C157" s="40" t="s">
        <v>746</v>
      </c>
      <c r="D157" s="15" t="s">
        <v>355</v>
      </c>
      <c r="E157" s="38" t="s">
        <v>722</v>
      </c>
      <c r="F157" s="53" t="s">
        <v>568</v>
      </c>
      <c r="G157" s="36">
        <v>38598</v>
      </c>
      <c r="H157" s="36">
        <v>17823.9</v>
      </c>
      <c r="I157" s="36">
        <v>0</v>
      </c>
      <c r="J157" s="36">
        <v>0</v>
      </c>
      <c r="K157" s="183"/>
    </row>
    <row r="158" spans="1:11" s="17" customFormat="1" ht="63.75">
      <c r="A158" s="15">
        <v>5</v>
      </c>
      <c r="B158" s="15" t="s">
        <v>726</v>
      </c>
      <c r="C158" s="40" t="s">
        <v>745</v>
      </c>
      <c r="D158" s="15" t="s">
        <v>355</v>
      </c>
      <c r="E158" s="38" t="s">
        <v>722</v>
      </c>
      <c r="F158" s="53" t="s">
        <v>568</v>
      </c>
      <c r="G158" s="36">
        <v>79320</v>
      </c>
      <c r="H158" s="36">
        <v>34064.88</v>
      </c>
      <c r="I158" s="36">
        <v>0</v>
      </c>
      <c r="J158" s="36">
        <v>0</v>
      </c>
      <c r="K158" s="183"/>
    </row>
    <row r="159" spans="1:11" s="17" customFormat="1" ht="63.75">
      <c r="A159" s="15">
        <v>6</v>
      </c>
      <c r="B159" s="15" t="s">
        <v>727</v>
      </c>
      <c r="C159" s="40" t="s">
        <v>745</v>
      </c>
      <c r="D159" s="15" t="s">
        <v>355</v>
      </c>
      <c r="E159" s="38" t="s">
        <v>722</v>
      </c>
      <c r="F159" s="53" t="s">
        <v>568</v>
      </c>
      <c r="G159" s="36">
        <v>4120</v>
      </c>
      <c r="H159" s="36">
        <v>1428.5</v>
      </c>
      <c r="I159" s="36">
        <v>0</v>
      </c>
      <c r="J159" s="36">
        <v>0</v>
      </c>
      <c r="K159" s="183"/>
    </row>
    <row r="160" spans="1:11" s="17" customFormat="1" ht="51">
      <c r="A160" s="15">
        <v>7</v>
      </c>
      <c r="B160" s="15" t="s">
        <v>727</v>
      </c>
      <c r="C160" s="15" t="s">
        <v>817</v>
      </c>
      <c r="D160" s="15" t="s">
        <v>355</v>
      </c>
      <c r="E160" s="38" t="s">
        <v>722</v>
      </c>
      <c r="F160" s="53" t="s">
        <v>568</v>
      </c>
      <c r="G160" s="36">
        <v>7385</v>
      </c>
      <c r="H160" s="36">
        <v>498</v>
      </c>
      <c r="I160" s="36">
        <v>0</v>
      </c>
      <c r="J160" s="36">
        <v>0</v>
      </c>
      <c r="K160" s="183"/>
    </row>
    <row r="161" spans="1:11" s="17" customFormat="1" ht="51">
      <c r="A161" s="15">
        <v>8</v>
      </c>
      <c r="B161" s="15" t="s">
        <v>726</v>
      </c>
      <c r="C161" s="15" t="s">
        <v>817</v>
      </c>
      <c r="D161" s="15" t="s">
        <v>355</v>
      </c>
      <c r="E161" s="38" t="s">
        <v>722</v>
      </c>
      <c r="F161" s="53" t="s">
        <v>568</v>
      </c>
      <c r="G161" s="36">
        <v>277868</v>
      </c>
      <c r="H161" s="36">
        <v>126028.5</v>
      </c>
      <c r="I161" s="36">
        <v>0</v>
      </c>
      <c r="J161" s="36">
        <v>0</v>
      </c>
      <c r="K161" s="183"/>
    </row>
    <row r="162" spans="1:11" s="17" customFormat="1" ht="51">
      <c r="A162" s="15">
        <v>9</v>
      </c>
      <c r="B162" s="15" t="s">
        <v>723</v>
      </c>
      <c r="C162" s="15" t="s">
        <v>817</v>
      </c>
      <c r="D162" s="15" t="s">
        <v>355</v>
      </c>
      <c r="E162" s="38" t="s">
        <v>722</v>
      </c>
      <c r="F162" s="53" t="s">
        <v>568</v>
      </c>
      <c r="G162" s="36">
        <v>601021</v>
      </c>
      <c r="H162" s="36">
        <v>272245.31</v>
      </c>
      <c r="I162" s="36">
        <v>0</v>
      </c>
      <c r="J162" s="36">
        <v>0</v>
      </c>
      <c r="K162" s="183"/>
    </row>
    <row r="163" spans="1:11" s="17" customFormat="1" ht="51">
      <c r="A163" s="15">
        <v>10</v>
      </c>
      <c r="B163" s="15" t="s">
        <v>725</v>
      </c>
      <c r="C163" s="15" t="s">
        <v>817</v>
      </c>
      <c r="D163" s="15" t="s">
        <v>355</v>
      </c>
      <c r="E163" s="38" t="s">
        <v>722</v>
      </c>
      <c r="F163" s="53" t="s">
        <v>568</v>
      </c>
      <c r="G163" s="36">
        <v>35854</v>
      </c>
      <c r="H163" s="36">
        <v>14497.45</v>
      </c>
      <c r="I163" s="36">
        <v>0</v>
      </c>
      <c r="J163" s="36">
        <v>0</v>
      </c>
      <c r="K163" s="183"/>
    </row>
    <row r="164" spans="1:11" s="17" customFormat="1" ht="51">
      <c r="A164" s="15">
        <v>11</v>
      </c>
      <c r="B164" s="15" t="s">
        <v>725</v>
      </c>
      <c r="C164" s="15" t="s">
        <v>525</v>
      </c>
      <c r="D164" s="15" t="s">
        <v>355</v>
      </c>
      <c r="E164" s="38" t="s">
        <v>722</v>
      </c>
      <c r="F164" s="53" t="s">
        <v>568</v>
      </c>
      <c r="G164" s="36">
        <v>27761</v>
      </c>
      <c r="H164" s="36">
        <v>11853.9</v>
      </c>
      <c r="I164" s="36">
        <v>0</v>
      </c>
      <c r="J164" s="36">
        <v>0</v>
      </c>
      <c r="K164" s="183"/>
    </row>
    <row r="165" spans="1:11" s="17" customFormat="1" ht="51">
      <c r="A165" s="15">
        <v>12</v>
      </c>
      <c r="B165" s="15" t="s">
        <v>728</v>
      </c>
      <c r="C165" s="15" t="s">
        <v>525</v>
      </c>
      <c r="D165" s="15" t="s">
        <v>355</v>
      </c>
      <c r="E165" s="38" t="s">
        <v>722</v>
      </c>
      <c r="F165" s="53" t="s">
        <v>568</v>
      </c>
      <c r="G165" s="36">
        <v>151046</v>
      </c>
      <c r="H165" s="36">
        <v>67501.18</v>
      </c>
      <c r="I165" s="36">
        <v>0</v>
      </c>
      <c r="J165" s="36">
        <v>0</v>
      </c>
      <c r="K165" s="183"/>
    </row>
    <row r="166" spans="1:11" s="17" customFormat="1" ht="63.75">
      <c r="A166" s="15">
        <v>13</v>
      </c>
      <c r="B166" s="15" t="s">
        <v>729</v>
      </c>
      <c r="C166" s="15" t="s">
        <v>526</v>
      </c>
      <c r="D166" s="15" t="s">
        <v>355</v>
      </c>
      <c r="E166" s="38" t="s">
        <v>722</v>
      </c>
      <c r="F166" s="53" t="s">
        <v>568</v>
      </c>
      <c r="G166" s="36">
        <v>90006</v>
      </c>
      <c r="H166" s="36">
        <v>37906.03</v>
      </c>
      <c r="I166" s="36">
        <v>0</v>
      </c>
      <c r="J166" s="36">
        <v>0</v>
      </c>
      <c r="K166" s="183"/>
    </row>
    <row r="167" spans="1:11" s="17" customFormat="1" ht="51">
      <c r="A167" s="15">
        <v>14</v>
      </c>
      <c r="B167" s="15" t="s">
        <v>726</v>
      </c>
      <c r="C167" s="15" t="s">
        <v>525</v>
      </c>
      <c r="D167" s="15" t="s">
        <v>355</v>
      </c>
      <c r="E167" s="38" t="s">
        <v>722</v>
      </c>
      <c r="F167" s="53" t="s">
        <v>568</v>
      </c>
      <c r="G167" s="36">
        <v>31702</v>
      </c>
      <c r="H167" s="36">
        <v>11551.6</v>
      </c>
      <c r="I167" s="36">
        <v>0</v>
      </c>
      <c r="J167" s="36">
        <v>0</v>
      </c>
      <c r="K167" s="183"/>
    </row>
    <row r="168" spans="1:11" s="17" customFormat="1" ht="51">
      <c r="A168" s="15">
        <v>15</v>
      </c>
      <c r="B168" s="15" t="s">
        <v>727</v>
      </c>
      <c r="C168" s="15" t="s">
        <v>525</v>
      </c>
      <c r="D168" s="15" t="s">
        <v>355</v>
      </c>
      <c r="E168" s="38" t="s">
        <v>722</v>
      </c>
      <c r="F168" s="53" t="s">
        <v>568</v>
      </c>
      <c r="G168" s="36">
        <v>30456</v>
      </c>
      <c r="H168" s="36">
        <v>4826.45</v>
      </c>
      <c r="I168" s="36">
        <v>0</v>
      </c>
      <c r="J168" s="36">
        <v>0</v>
      </c>
      <c r="K168" s="183"/>
    </row>
    <row r="169" spans="1:11" s="17" customFormat="1" ht="51">
      <c r="A169" s="15">
        <v>16</v>
      </c>
      <c r="B169" s="15" t="s">
        <v>730</v>
      </c>
      <c r="C169" s="15" t="s">
        <v>525</v>
      </c>
      <c r="D169" s="15" t="s">
        <v>355</v>
      </c>
      <c r="E169" s="38" t="s">
        <v>722</v>
      </c>
      <c r="F169" s="53" t="s">
        <v>568</v>
      </c>
      <c r="G169" s="36">
        <v>134480</v>
      </c>
      <c r="H169" s="36">
        <v>56818.45</v>
      </c>
      <c r="I169" s="36">
        <v>0</v>
      </c>
      <c r="J169" s="36">
        <v>0</v>
      </c>
      <c r="K169" s="183"/>
    </row>
    <row r="170" spans="1:11" s="17" customFormat="1" ht="25.5">
      <c r="A170" s="205"/>
      <c r="B170" s="205"/>
      <c r="C170" s="205"/>
      <c r="D170" s="46" t="s">
        <v>366</v>
      </c>
      <c r="E170" s="46" t="s">
        <v>722</v>
      </c>
      <c r="F170" s="165" t="s">
        <v>568</v>
      </c>
      <c r="G170" s="160">
        <f>SUM(G154:G169)</f>
        <v>1995683</v>
      </c>
      <c r="H170" s="160">
        <f>SUM(H154:H169)</f>
        <v>859220.12</v>
      </c>
      <c r="I170" s="160">
        <f>SUM(I154:I169)</f>
        <v>0</v>
      </c>
      <c r="J170" s="160">
        <f>SUM(J154:J169)</f>
        <v>0</v>
      </c>
      <c r="K170" s="183"/>
    </row>
    <row r="171" spans="1:11" s="17" customFormat="1" ht="12.75">
      <c r="A171" s="14" t="s">
        <v>576</v>
      </c>
      <c r="B171" s="204" t="s">
        <v>593</v>
      </c>
      <c r="C171" s="204"/>
      <c r="D171" s="204"/>
      <c r="E171" s="50"/>
      <c r="F171" s="177" t="s">
        <v>568</v>
      </c>
      <c r="G171" s="35">
        <f>G177</f>
        <v>0</v>
      </c>
      <c r="H171" s="35">
        <f>H177</f>
        <v>0</v>
      </c>
      <c r="I171" s="35">
        <f>I177</f>
        <v>112960</v>
      </c>
      <c r="J171" s="35">
        <f>J177</f>
        <v>56480</v>
      </c>
      <c r="K171" s="183">
        <f t="shared" si="2"/>
        <v>56480</v>
      </c>
    </row>
    <row r="172" spans="1:11" s="17" customFormat="1" ht="51">
      <c r="A172" s="15">
        <v>1</v>
      </c>
      <c r="B172" s="15" t="s">
        <v>593</v>
      </c>
      <c r="C172" s="15" t="s">
        <v>740</v>
      </c>
      <c r="D172" s="15" t="s">
        <v>9</v>
      </c>
      <c r="E172" s="38" t="s">
        <v>747</v>
      </c>
      <c r="F172" s="53" t="s">
        <v>568</v>
      </c>
      <c r="G172" s="36">
        <v>0</v>
      </c>
      <c r="H172" s="36">
        <v>0</v>
      </c>
      <c r="I172" s="36">
        <v>28240</v>
      </c>
      <c r="J172" s="36">
        <v>14120</v>
      </c>
      <c r="K172" s="183"/>
    </row>
    <row r="173" spans="1:11" s="17" customFormat="1" ht="51">
      <c r="A173" s="15">
        <v>2</v>
      </c>
      <c r="B173" s="15" t="s">
        <v>593</v>
      </c>
      <c r="C173" s="15" t="s">
        <v>748</v>
      </c>
      <c r="D173" s="15" t="s">
        <v>9</v>
      </c>
      <c r="E173" s="38" t="s">
        <v>747</v>
      </c>
      <c r="F173" s="53" t="s">
        <v>568</v>
      </c>
      <c r="G173" s="36">
        <v>0</v>
      </c>
      <c r="H173" s="36">
        <v>0</v>
      </c>
      <c r="I173" s="36">
        <v>24710</v>
      </c>
      <c r="J173" s="36">
        <v>12355</v>
      </c>
      <c r="K173" s="183"/>
    </row>
    <row r="174" spans="1:11" s="17" customFormat="1" ht="51">
      <c r="A174" s="15">
        <v>3</v>
      </c>
      <c r="B174" s="15" t="s">
        <v>593</v>
      </c>
      <c r="C174" s="15" t="s">
        <v>749</v>
      </c>
      <c r="D174" s="15" t="s">
        <v>9</v>
      </c>
      <c r="E174" s="38" t="s">
        <v>747</v>
      </c>
      <c r="F174" s="53" t="s">
        <v>568</v>
      </c>
      <c r="G174" s="36">
        <v>0</v>
      </c>
      <c r="H174" s="36">
        <v>0</v>
      </c>
      <c r="I174" s="36">
        <v>21180</v>
      </c>
      <c r="J174" s="36">
        <v>10590</v>
      </c>
      <c r="K174" s="183"/>
    </row>
    <row r="175" spans="1:11" s="17" customFormat="1" ht="51">
      <c r="A175" s="15">
        <v>4</v>
      </c>
      <c r="B175" s="15" t="s">
        <v>593</v>
      </c>
      <c r="C175" s="15" t="s">
        <v>750</v>
      </c>
      <c r="D175" s="15" t="s">
        <v>9</v>
      </c>
      <c r="E175" s="38" t="s">
        <v>747</v>
      </c>
      <c r="F175" s="53" t="s">
        <v>568</v>
      </c>
      <c r="G175" s="36">
        <v>0</v>
      </c>
      <c r="H175" s="36">
        <v>0</v>
      </c>
      <c r="I175" s="36">
        <v>17650</v>
      </c>
      <c r="J175" s="36">
        <v>8825</v>
      </c>
      <c r="K175" s="183"/>
    </row>
    <row r="176" spans="1:11" s="17" customFormat="1" ht="51">
      <c r="A176" s="15">
        <v>5</v>
      </c>
      <c r="B176" s="15" t="s">
        <v>593</v>
      </c>
      <c r="C176" s="15" t="s">
        <v>494</v>
      </c>
      <c r="D176" s="15" t="s">
        <v>9</v>
      </c>
      <c r="E176" s="38" t="s">
        <v>747</v>
      </c>
      <c r="F176" s="53" t="s">
        <v>568</v>
      </c>
      <c r="G176" s="36">
        <v>0</v>
      </c>
      <c r="H176" s="36">
        <v>0</v>
      </c>
      <c r="I176" s="36">
        <v>21180</v>
      </c>
      <c r="J176" s="36">
        <v>10590</v>
      </c>
      <c r="K176" s="183"/>
    </row>
    <row r="177" spans="1:11" s="17" customFormat="1" ht="25.5">
      <c r="A177" s="206"/>
      <c r="B177" s="206"/>
      <c r="C177" s="206"/>
      <c r="D177" s="46" t="s">
        <v>366</v>
      </c>
      <c r="E177" s="46" t="s">
        <v>747</v>
      </c>
      <c r="F177" s="165" t="s">
        <v>568</v>
      </c>
      <c r="G177" s="160">
        <f>SUM(G172:G176)</f>
        <v>0</v>
      </c>
      <c r="H177" s="160">
        <f>SUM(H172:H176)</f>
        <v>0</v>
      </c>
      <c r="I177" s="160">
        <f>SUM(I172:I176)</f>
        <v>112960</v>
      </c>
      <c r="J177" s="162">
        <f>SUM(J172:J176)</f>
        <v>56480</v>
      </c>
      <c r="K177" s="183"/>
    </row>
    <row r="178" spans="1:11" s="17" customFormat="1" ht="12.75">
      <c r="A178" s="14" t="s">
        <v>577</v>
      </c>
      <c r="B178" s="204" t="s">
        <v>391</v>
      </c>
      <c r="C178" s="204"/>
      <c r="D178" s="204"/>
      <c r="E178" s="129"/>
      <c r="F178" s="177" t="s">
        <v>568</v>
      </c>
      <c r="G178" s="35">
        <f>G180+G190</f>
        <v>0</v>
      </c>
      <c r="H178" s="35">
        <f>H180+H190</f>
        <v>0</v>
      </c>
      <c r="I178" s="35">
        <f>I180+I190</f>
        <v>128520</v>
      </c>
      <c r="J178" s="35">
        <f>J180+J190</f>
        <v>72870</v>
      </c>
      <c r="K178" s="183">
        <f t="shared" si="2"/>
        <v>72870</v>
      </c>
    </row>
    <row r="179" spans="1:11" s="17" customFormat="1" ht="51">
      <c r="A179" s="15">
        <v>1</v>
      </c>
      <c r="B179" s="40" t="s">
        <v>721</v>
      </c>
      <c r="C179" s="40" t="s">
        <v>751</v>
      </c>
      <c r="D179" s="15" t="s">
        <v>655</v>
      </c>
      <c r="E179" s="38" t="s">
        <v>752</v>
      </c>
      <c r="F179" s="53" t="s">
        <v>568</v>
      </c>
      <c r="G179" s="36">
        <v>0</v>
      </c>
      <c r="H179" s="36">
        <v>0</v>
      </c>
      <c r="I179" s="36">
        <v>15000</v>
      </c>
      <c r="J179" s="36">
        <v>7500</v>
      </c>
      <c r="K179" s="183">
        <f t="shared" si="2"/>
        <v>7500</v>
      </c>
    </row>
    <row r="180" spans="1:11" s="17" customFormat="1" ht="25.5">
      <c r="A180" s="205"/>
      <c r="B180" s="207"/>
      <c r="C180" s="207"/>
      <c r="D180" s="46" t="s">
        <v>366</v>
      </c>
      <c r="E180" s="46" t="s">
        <v>752</v>
      </c>
      <c r="F180" s="165" t="s">
        <v>568</v>
      </c>
      <c r="G180" s="160">
        <f>SUM(G179)</f>
        <v>0</v>
      </c>
      <c r="H180" s="160">
        <f>SUM(H179)</f>
        <v>0</v>
      </c>
      <c r="I180" s="160">
        <f>SUM(I179)</f>
        <v>15000</v>
      </c>
      <c r="J180" s="160">
        <f>SUM(J179)</f>
        <v>7500</v>
      </c>
      <c r="K180" s="183">
        <f t="shared" si="2"/>
        <v>7500</v>
      </c>
    </row>
    <row r="181" spans="1:11" s="17" customFormat="1" ht="51">
      <c r="A181" s="15">
        <v>2</v>
      </c>
      <c r="B181" s="40" t="s">
        <v>721</v>
      </c>
      <c r="C181" s="40" t="s">
        <v>753</v>
      </c>
      <c r="D181" s="15" t="s">
        <v>655</v>
      </c>
      <c r="E181" s="38" t="s">
        <v>754</v>
      </c>
      <c r="F181" s="53" t="s">
        <v>568</v>
      </c>
      <c r="G181" s="36">
        <v>0</v>
      </c>
      <c r="H181" s="36">
        <v>0</v>
      </c>
      <c r="I181" s="36">
        <v>6000</v>
      </c>
      <c r="J181" s="36">
        <v>6000</v>
      </c>
      <c r="K181" s="183">
        <f t="shared" si="2"/>
        <v>6000</v>
      </c>
    </row>
    <row r="182" spans="1:11" s="17" customFormat="1" ht="51">
      <c r="A182" s="15">
        <v>3</v>
      </c>
      <c r="B182" s="40" t="s">
        <v>721</v>
      </c>
      <c r="C182" s="40" t="s">
        <v>755</v>
      </c>
      <c r="D182" s="15" t="s">
        <v>655</v>
      </c>
      <c r="E182" s="38" t="s">
        <v>754</v>
      </c>
      <c r="F182" s="53" t="s">
        <v>568</v>
      </c>
      <c r="G182" s="36">
        <v>0</v>
      </c>
      <c r="H182" s="36">
        <v>0</v>
      </c>
      <c r="I182" s="36">
        <v>15000</v>
      </c>
      <c r="J182" s="36">
        <v>8000</v>
      </c>
      <c r="K182" s="183">
        <f t="shared" si="2"/>
        <v>8000</v>
      </c>
    </row>
    <row r="183" spans="1:11" s="17" customFormat="1" ht="63.75">
      <c r="A183" s="15">
        <v>4</v>
      </c>
      <c r="B183" s="40" t="s">
        <v>721</v>
      </c>
      <c r="C183" s="40" t="s">
        <v>756</v>
      </c>
      <c r="D183" s="15" t="s">
        <v>655</v>
      </c>
      <c r="E183" s="38" t="s">
        <v>754</v>
      </c>
      <c r="F183" s="53" t="s">
        <v>568</v>
      </c>
      <c r="G183" s="36">
        <v>0</v>
      </c>
      <c r="H183" s="36">
        <v>0</v>
      </c>
      <c r="I183" s="36">
        <v>12000</v>
      </c>
      <c r="J183" s="36">
        <v>7000</v>
      </c>
      <c r="K183" s="183">
        <f t="shared" si="2"/>
        <v>7000</v>
      </c>
    </row>
    <row r="184" spans="1:11" s="17" customFormat="1" ht="63.75">
      <c r="A184" s="15">
        <v>5</v>
      </c>
      <c r="B184" s="40" t="s">
        <v>721</v>
      </c>
      <c r="C184" s="40" t="s">
        <v>756</v>
      </c>
      <c r="D184" s="15" t="s">
        <v>655</v>
      </c>
      <c r="E184" s="38" t="s">
        <v>754</v>
      </c>
      <c r="F184" s="53" t="s">
        <v>568</v>
      </c>
      <c r="G184" s="36">
        <v>0</v>
      </c>
      <c r="H184" s="36">
        <v>0</v>
      </c>
      <c r="I184" s="36">
        <v>12000</v>
      </c>
      <c r="J184" s="36">
        <v>6000</v>
      </c>
      <c r="K184" s="183">
        <f t="shared" si="2"/>
        <v>6000</v>
      </c>
    </row>
    <row r="185" spans="1:11" s="17" customFormat="1" ht="63.75">
      <c r="A185" s="15">
        <v>6</v>
      </c>
      <c r="B185" s="40" t="s">
        <v>721</v>
      </c>
      <c r="C185" s="40" t="s">
        <v>757</v>
      </c>
      <c r="D185" s="15" t="s">
        <v>655</v>
      </c>
      <c r="E185" s="38" t="s">
        <v>754</v>
      </c>
      <c r="F185" s="53" t="s">
        <v>568</v>
      </c>
      <c r="G185" s="36">
        <v>0</v>
      </c>
      <c r="H185" s="36">
        <v>0</v>
      </c>
      <c r="I185" s="36">
        <v>8500</v>
      </c>
      <c r="J185" s="36">
        <v>4750</v>
      </c>
      <c r="K185" s="183">
        <f t="shared" si="2"/>
        <v>4750</v>
      </c>
    </row>
    <row r="186" spans="1:11" s="17" customFormat="1" ht="63.75">
      <c r="A186" s="15">
        <v>7</v>
      </c>
      <c r="B186" s="40" t="s">
        <v>721</v>
      </c>
      <c r="C186" s="40" t="s">
        <v>757</v>
      </c>
      <c r="D186" s="15" t="s">
        <v>655</v>
      </c>
      <c r="E186" s="38" t="s">
        <v>754</v>
      </c>
      <c r="F186" s="53" t="s">
        <v>568</v>
      </c>
      <c r="G186" s="36">
        <v>0</v>
      </c>
      <c r="H186" s="36">
        <v>0</v>
      </c>
      <c r="I186" s="36">
        <v>5500</v>
      </c>
      <c r="J186" s="36">
        <v>3100</v>
      </c>
      <c r="K186" s="183">
        <f t="shared" si="2"/>
        <v>3100</v>
      </c>
    </row>
    <row r="187" spans="1:11" s="17" customFormat="1" ht="51">
      <c r="A187" s="15">
        <v>8</v>
      </c>
      <c r="B187" s="40" t="s">
        <v>721</v>
      </c>
      <c r="C187" s="40" t="s">
        <v>758</v>
      </c>
      <c r="D187" s="15" t="s">
        <v>655</v>
      </c>
      <c r="E187" s="38" t="s">
        <v>754</v>
      </c>
      <c r="F187" s="53" t="s">
        <v>568</v>
      </c>
      <c r="G187" s="36">
        <v>0</v>
      </c>
      <c r="H187" s="36">
        <v>0</v>
      </c>
      <c r="I187" s="36">
        <v>43520</v>
      </c>
      <c r="J187" s="36">
        <v>19520</v>
      </c>
      <c r="K187" s="183">
        <f t="shared" si="2"/>
        <v>19520</v>
      </c>
    </row>
    <row r="188" spans="1:11" s="17" customFormat="1" ht="51">
      <c r="A188" s="15">
        <v>9</v>
      </c>
      <c r="B188" s="40" t="s">
        <v>721</v>
      </c>
      <c r="C188" s="40" t="s">
        <v>759</v>
      </c>
      <c r="D188" s="15" t="s">
        <v>655</v>
      </c>
      <c r="E188" s="38" t="s">
        <v>754</v>
      </c>
      <c r="F188" s="53" t="s">
        <v>568</v>
      </c>
      <c r="G188" s="36">
        <v>0</v>
      </c>
      <c r="H188" s="36">
        <v>0</v>
      </c>
      <c r="I188" s="36">
        <v>7000</v>
      </c>
      <c r="J188" s="36">
        <v>7000</v>
      </c>
      <c r="K188" s="183">
        <f t="shared" si="2"/>
        <v>7000</v>
      </c>
    </row>
    <row r="189" spans="1:11" s="17" customFormat="1" ht="63.75">
      <c r="A189" s="15">
        <v>10</v>
      </c>
      <c r="B189" s="40" t="s">
        <v>721</v>
      </c>
      <c r="C189" s="40" t="s">
        <v>760</v>
      </c>
      <c r="D189" s="15" t="s">
        <v>655</v>
      </c>
      <c r="E189" s="38" t="s">
        <v>754</v>
      </c>
      <c r="F189" s="53" t="s">
        <v>568</v>
      </c>
      <c r="G189" s="36">
        <v>0</v>
      </c>
      <c r="H189" s="36">
        <v>0</v>
      </c>
      <c r="I189" s="36">
        <v>4000</v>
      </c>
      <c r="J189" s="36">
        <v>4000</v>
      </c>
      <c r="K189" s="183">
        <f t="shared" si="2"/>
        <v>4000</v>
      </c>
    </row>
    <row r="190" spans="1:11" s="17" customFormat="1" ht="25.5">
      <c r="A190" s="206"/>
      <c r="B190" s="206"/>
      <c r="C190" s="206"/>
      <c r="D190" s="46" t="s">
        <v>366</v>
      </c>
      <c r="E190" s="46" t="s">
        <v>754</v>
      </c>
      <c r="F190" s="165" t="s">
        <v>568</v>
      </c>
      <c r="G190" s="160">
        <f>SUM(G181:G189)</f>
        <v>0</v>
      </c>
      <c r="H190" s="160">
        <f>SUM(H181:H189)</f>
        <v>0</v>
      </c>
      <c r="I190" s="160">
        <f>SUM(I181:I189)</f>
        <v>113520</v>
      </c>
      <c r="J190" s="160">
        <f>SUM(J181:J189)</f>
        <v>65370</v>
      </c>
      <c r="K190" s="183">
        <f t="shared" si="2"/>
        <v>65370</v>
      </c>
    </row>
    <row r="191" spans="1:11" s="17" customFormat="1" ht="12.75">
      <c r="A191" s="13"/>
      <c r="B191" s="13"/>
      <c r="C191" s="13"/>
      <c r="D191" s="211" t="s">
        <v>384</v>
      </c>
      <c r="E191" s="219"/>
      <c r="F191" s="166"/>
      <c r="G191" s="131">
        <f>G178+G171+G153</f>
        <v>1995683</v>
      </c>
      <c r="H191" s="131">
        <f>H178+H171+H153</f>
        <v>859220.12</v>
      </c>
      <c r="I191" s="131">
        <f>I178+I171+I153</f>
        <v>241480</v>
      </c>
      <c r="J191" s="131">
        <f>J178+J171+J153</f>
        <v>129350</v>
      </c>
      <c r="K191" s="183">
        <f t="shared" si="2"/>
        <v>988570.12</v>
      </c>
    </row>
    <row r="192" spans="1:11" s="17" customFormat="1" ht="12.75">
      <c r="A192" s="209" t="s">
        <v>589</v>
      </c>
      <c r="B192" s="208"/>
      <c r="C192" s="208"/>
      <c r="D192" s="208"/>
      <c r="E192" s="208"/>
      <c r="F192" s="208"/>
      <c r="G192" s="208"/>
      <c r="H192" s="208"/>
      <c r="I192" s="3"/>
      <c r="J192" s="3"/>
      <c r="K192" s="183">
        <f t="shared" si="2"/>
        <v>0</v>
      </c>
    </row>
    <row r="193" spans="1:11" s="17" customFormat="1" ht="25.5" customHeight="1">
      <c r="A193" s="14" t="s">
        <v>381</v>
      </c>
      <c r="B193" s="204" t="s">
        <v>594</v>
      </c>
      <c r="C193" s="204"/>
      <c r="D193" s="204"/>
      <c r="E193" s="14"/>
      <c r="F193" s="177" t="s">
        <v>568</v>
      </c>
      <c r="G193" s="35">
        <f>G195</f>
        <v>21292</v>
      </c>
      <c r="H193" s="35">
        <f>H195</f>
        <v>12132</v>
      </c>
      <c r="I193" s="35">
        <f>I195</f>
        <v>0</v>
      </c>
      <c r="J193" s="35">
        <f>J195</f>
        <v>0</v>
      </c>
      <c r="K193" s="183">
        <f t="shared" si="2"/>
        <v>12132</v>
      </c>
    </row>
    <row r="194" spans="1:11" s="34" customFormat="1" ht="51">
      <c r="A194" s="15">
        <v>1</v>
      </c>
      <c r="B194" s="40" t="s">
        <v>761</v>
      </c>
      <c r="C194" s="40" t="s">
        <v>704</v>
      </c>
      <c r="D194" s="15" t="s">
        <v>655</v>
      </c>
      <c r="E194" s="38" t="s">
        <v>656</v>
      </c>
      <c r="F194" s="53" t="s">
        <v>568</v>
      </c>
      <c r="G194" s="36">
        <v>21292</v>
      </c>
      <c r="H194" s="36">
        <v>12132</v>
      </c>
      <c r="I194" s="36">
        <v>0</v>
      </c>
      <c r="J194" s="36">
        <v>0</v>
      </c>
      <c r="K194" s="183">
        <f t="shared" si="2"/>
        <v>12132</v>
      </c>
    </row>
    <row r="195" spans="1:11" s="17" customFormat="1" ht="25.5">
      <c r="A195" s="206"/>
      <c r="B195" s="207"/>
      <c r="C195" s="207"/>
      <c r="D195" s="46" t="s">
        <v>366</v>
      </c>
      <c r="E195" s="46" t="s">
        <v>656</v>
      </c>
      <c r="F195" s="165" t="s">
        <v>568</v>
      </c>
      <c r="G195" s="160">
        <f>SUM(G194)</f>
        <v>21292</v>
      </c>
      <c r="H195" s="160">
        <f>SUM(H194)</f>
        <v>12132</v>
      </c>
      <c r="I195" s="160">
        <f>SUM(I194)</f>
        <v>0</v>
      </c>
      <c r="J195" s="160">
        <f>SUM(J194)</f>
        <v>0</v>
      </c>
      <c r="K195" s="183">
        <f t="shared" si="2"/>
        <v>12132</v>
      </c>
    </row>
    <row r="196" spans="1:11" s="17" customFormat="1" ht="34.5" customHeight="1">
      <c r="A196" s="14" t="s">
        <v>576</v>
      </c>
      <c r="B196" s="204" t="s">
        <v>250</v>
      </c>
      <c r="C196" s="207"/>
      <c r="D196" s="207"/>
      <c r="E196" s="129"/>
      <c r="F196" s="177" t="s">
        <v>568</v>
      </c>
      <c r="G196" s="35">
        <f>G199</f>
        <v>80864</v>
      </c>
      <c r="H196" s="35">
        <f>H199</f>
        <v>27295</v>
      </c>
      <c r="I196" s="35">
        <f>I199</f>
        <v>0</v>
      </c>
      <c r="J196" s="35">
        <f>J199</f>
        <v>0</v>
      </c>
      <c r="K196" s="183">
        <f t="shared" si="2"/>
        <v>27295</v>
      </c>
    </row>
    <row r="197" spans="1:11" s="34" customFormat="1" ht="51">
      <c r="A197" s="15">
        <v>1</v>
      </c>
      <c r="B197" s="15" t="s">
        <v>703</v>
      </c>
      <c r="C197" s="15" t="s">
        <v>779</v>
      </c>
      <c r="D197" s="15" t="s">
        <v>655</v>
      </c>
      <c r="E197" s="38" t="s">
        <v>656</v>
      </c>
      <c r="F197" s="53" t="s">
        <v>568</v>
      </c>
      <c r="G197" s="36">
        <v>8000</v>
      </c>
      <c r="H197" s="36">
        <v>800</v>
      </c>
      <c r="I197" s="36">
        <v>0</v>
      </c>
      <c r="J197" s="36">
        <v>0</v>
      </c>
      <c r="K197" s="183">
        <f aca="true" t="shared" si="3" ref="K197:K260">H197+J197</f>
        <v>800</v>
      </c>
    </row>
    <row r="198" spans="1:11" s="34" customFormat="1" ht="51">
      <c r="A198" s="15">
        <v>2</v>
      </c>
      <c r="B198" s="15" t="s">
        <v>705</v>
      </c>
      <c r="C198" s="15" t="s">
        <v>779</v>
      </c>
      <c r="D198" s="15" t="s">
        <v>655</v>
      </c>
      <c r="E198" s="38" t="s">
        <v>656</v>
      </c>
      <c r="F198" s="53" t="s">
        <v>568</v>
      </c>
      <c r="G198" s="36">
        <v>72864</v>
      </c>
      <c r="H198" s="36">
        <v>26495</v>
      </c>
      <c r="I198" s="36">
        <v>0</v>
      </c>
      <c r="J198" s="36">
        <v>0</v>
      </c>
      <c r="K198" s="183">
        <f t="shared" si="3"/>
        <v>26495</v>
      </c>
    </row>
    <row r="199" spans="1:11" s="17" customFormat="1" ht="25.5">
      <c r="A199" s="206"/>
      <c r="B199" s="207"/>
      <c r="C199" s="207"/>
      <c r="D199" s="46" t="s">
        <v>366</v>
      </c>
      <c r="E199" s="46" t="s">
        <v>656</v>
      </c>
      <c r="F199" s="165" t="s">
        <v>568</v>
      </c>
      <c r="G199" s="160">
        <f>SUM(G197:G198)</f>
        <v>80864</v>
      </c>
      <c r="H199" s="160">
        <f>SUM(H197:H198)</f>
        <v>27295</v>
      </c>
      <c r="I199" s="160">
        <f>SUM(I197:I198)</f>
        <v>0</v>
      </c>
      <c r="J199" s="160">
        <f>SUM(J197:J198)</f>
        <v>0</v>
      </c>
      <c r="K199" s="183">
        <f t="shared" si="3"/>
        <v>27295</v>
      </c>
    </row>
    <row r="200" spans="1:11" s="17" customFormat="1" ht="17.25" customHeight="1">
      <c r="A200" s="14" t="s">
        <v>577</v>
      </c>
      <c r="B200" s="204" t="s">
        <v>251</v>
      </c>
      <c r="C200" s="207"/>
      <c r="D200" s="207"/>
      <c r="E200" s="129"/>
      <c r="F200" s="177" t="s">
        <v>568</v>
      </c>
      <c r="G200" s="35">
        <f>G202</f>
        <v>9440</v>
      </c>
      <c r="H200" s="35">
        <f>H202</f>
        <v>3776</v>
      </c>
      <c r="I200" s="35">
        <f>I202</f>
        <v>0</v>
      </c>
      <c r="J200" s="35">
        <f>J202</f>
        <v>0</v>
      </c>
      <c r="K200" s="183">
        <f t="shared" si="3"/>
        <v>3776</v>
      </c>
    </row>
    <row r="201" spans="1:11" s="17" customFormat="1" ht="51">
      <c r="A201" s="15">
        <v>1</v>
      </c>
      <c r="B201" s="15" t="s">
        <v>252</v>
      </c>
      <c r="C201" s="40" t="s">
        <v>704</v>
      </c>
      <c r="D201" s="15" t="s">
        <v>655</v>
      </c>
      <c r="E201" s="38" t="s">
        <v>656</v>
      </c>
      <c r="F201" s="53" t="s">
        <v>568</v>
      </c>
      <c r="G201" s="36">
        <v>9440</v>
      </c>
      <c r="H201" s="36">
        <v>3776</v>
      </c>
      <c r="I201" s="36">
        <v>0</v>
      </c>
      <c r="J201" s="36">
        <v>0</v>
      </c>
      <c r="K201" s="183">
        <f t="shared" si="3"/>
        <v>3776</v>
      </c>
    </row>
    <row r="202" spans="1:11" s="17" customFormat="1" ht="25.5">
      <c r="A202" s="206"/>
      <c r="B202" s="207"/>
      <c r="C202" s="207"/>
      <c r="D202" s="46" t="s">
        <v>366</v>
      </c>
      <c r="E202" s="46" t="s">
        <v>656</v>
      </c>
      <c r="F202" s="165" t="s">
        <v>568</v>
      </c>
      <c r="G202" s="160">
        <f>SUM(G201)</f>
        <v>9440</v>
      </c>
      <c r="H202" s="160">
        <f>SUM(H201)</f>
        <v>3776</v>
      </c>
      <c r="I202" s="160">
        <f>SUM(I201)</f>
        <v>0</v>
      </c>
      <c r="J202" s="160">
        <f>SUM(J201)</f>
        <v>0</v>
      </c>
      <c r="K202" s="183">
        <f t="shared" si="3"/>
        <v>3776</v>
      </c>
    </row>
    <row r="203" spans="1:11" s="17" customFormat="1" ht="25.5" customHeight="1">
      <c r="A203" s="14" t="s">
        <v>578</v>
      </c>
      <c r="B203" s="204" t="s">
        <v>385</v>
      </c>
      <c r="C203" s="207"/>
      <c r="D203" s="207"/>
      <c r="E203" s="151"/>
      <c r="F203" s="177" t="s">
        <v>568</v>
      </c>
      <c r="G203" s="35">
        <f>G205</f>
        <v>14584</v>
      </c>
      <c r="H203" s="35">
        <f>H205</f>
        <v>9792</v>
      </c>
      <c r="I203" s="35">
        <f>I205</f>
        <v>0</v>
      </c>
      <c r="J203" s="35">
        <f>J205</f>
        <v>0</v>
      </c>
      <c r="K203" s="183">
        <f t="shared" si="3"/>
        <v>9792</v>
      </c>
    </row>
    <row r="204" spans="1:11" s="17" customFormat="1" ht="51">
      <c r="A204" s="15">
        <v>1</v>
      </c>
      <c r="B204" s="15" t="s">
        <v>706</v>
      </c>
      <c r="C204" s="40" t="s">
        <v>704</v>
      </c>
      <c r="D204" s="15" t="s">
        <v>655</v>
      </c>
      <c r="E204" s="38" t="s">
        <v>656</v>
      </c>
      <c r="F204" s="53" t="s">
        <v>568</v>
      </c>
      <c r="G204" s="36">
        <v>14584</v>
      </c>
      <c r="H204" s="36">
        <v>9792</v>
      </c>
      <c r="I204" s="36">
        <v>0</v>
      </c>
      <c r="J204" s="36">
        <v>0</v>
      </c>
      <c r="K204" s="183">
        <f t="shared" si="3"/>
        <v>9792</v>
      </c>
    </row>
    <row r="205" spans="1:11" s="150" customFormat="1" ht="25.5">
      <c r="A205" s="139"/>
      <c r="B205" s="140"/>
      <c r="C205" s="141"/>
      <c r="D205" s="175" t="s">
        <v>366</v>
      </c>
      <c r="E205" s="46" t="s">
        <v>656</v>
      </c>
      <c r="F205" s="165" t="s">
        <v>568</v>
      </c>
      <c r="G205" s="160">
        <f>SUM(G204)</f>
        <v>14584</v>
      </c>
      <c r="H205" s="160">
        <f>SUM(H204)</f>
        <v>9792</v>
      </c>
      <c r="I205" s="160">
        <f>SUM(I204)</f>
        <v>0</v>
      </c>
      <c r="J205" s="160">
        <f>SUM(J204)</f>
        <v>0</v>
      </c>
      <c r="K205" s="183">
        <f t="shared" si="3"/>
        <v>9792</v>
      </c>
    </row>
    <row r="206" spans="1:11" s="30" customFormat="1" ht="12.75">
      <c r="A206" s="140"/>
      <c r="B206" s="140"/>
      <c r="C206" s="140"/>
      <c r="D206" s="211" t="s">
        <v>387</v>
      </c>
      <c r="E206" s="212"/>
      <c r="F206" s="169"/>
      <c r="G206" s="142">
        <f>G203+G200+G196+G193</f>
        <v>126180</v>
      </c>
      <c r="H206" s="142">
        <v>52996</v>
      </c>
      <c r="I206" s="142">
        <f>I203+I200+I196+I193</f>
        <v>0</v>
      </c>
      <c r="J206" s="142">
        <f>J203+J200+J196+J193</f>
        <v>0</v>
      </c>
      <c r="K206" s="183">
        <f t="shared" si="3"/>
        <v>52996</v>
      </c>
    </row>
    <row r="207" spans="1:11" s="30" customFormat="1" ht="12.75">
      <c r="A207" s="209" t="s">
        <v>818</v>
      </c>
      <c r="B207" s="208"/>
      <c r="C207" s="208"/>
      <c r="D207" s="208"/>
      <c r="E207" s="208"/>
      <c r="F207" s="208"/>
      <c r="G207" s="208"/>
      <c r="H207" s="208"/>
      <c r="I207" s="208"/>
      <c r="J207" s="11"/>
      <c r="K207" s="183">
        <f t="shared" si="3"/>
        <v>0</v>
      </c>
    </row>
    <row r="208" spans="1:11" s="30" customFormat="1" ht="36">
      <c r="A208" s="14" t="s">
        <v>381</v>
      </c>
      <c r="B208" s="204" t="s">
        <v>390</v>
      </c>
      <c r="C208" s="204"/>
      <c r="D208" s="50"/>
      <c r="E208" s="50"/>
      <c r="F208" s="177" t="s">
        <v>571</v>
      </c>
      <c r="G208" s="35">
        <f>G221</f>
        <v>99740</v>
      </c>
      <c r="H208" s="35">
        <f>H221</f>
        <v>22056</v>
      </c>
      <c r="I208" s="35">
        <f>I221</f>
        <v>0</v>
      </c>
      <c r="J208" s="35">
        <f>J221</f>
        <v>0</v>
      </c>
      <c r="K208" s="183">
        <f t="shared" si="3"/>
        <v>22056</v>
      </c>
    </row>
    <row r="209" spans="1:11" s="30" customFormat="1" ht="51">
      <c r="A209" s="15">
        <v>1</v>
      </c>
      <c r="B209" s="15" t="s">
        <v>266</v>
      </c>
      <c r="C209" s="15" t="s">
        <v>30</v>
      </c>
      <c r="D209" s="15" t="s">
        <v>9</v>
      </c>
      <c r="E209" s="38" t="s">
        <v>267</v>
      </c>
      <c r="F209" s="53" t="s">
        <v>571</v>
      </c>
      <c r="G209" s="36">
        <v>9640</v>
      </c>
      <c r="H209" s="36">
        <v>3856</v>
      </c>
      <c r="I209" s="36">
        <v>0</v>
      </c>
      <c r="J209" s="36">
        <v>0</v>
      </c>
      <c r="K209" s="183">
        <f t="shared" si="3"/>
        <v>3856</v>
      </c>
    </row>
    <row r="210" spans="1:11" s="30" customFormat="1" ht="51">
      <c r="A210" s="15">
        <v>2</v>
      </c>
      <c r="B210" s="15" t="s">
        <v>160</v>
      </c>
      <c r="C210" s="15" t="s">
        <v>527</v>
      </c>
      <c r="D210" s="15" t="s">
        <v>268</v>
      </c>
      <c r="E210" s="38" t="s">
        <v>267</v>
      </c>
      <c r="F210" s="53" t="s">
        <v>571</v>
      </c>
      <c r="G210" s="36">
        <v>7300</v>
      </c>
      <c r="H210" s="36">
        <v>4200</v>
      </c>
      <c r="I210" s="36">
        <v>0</v>
      </c>
      <c r="J210" s="36">
        <v>0</v>
      </c>
      <c r="K210" s="183">
        <f t="shared" si="3"/>
        <v>4200</v>
      </c>
    </row>
    <row r="211" spans="1:11" s="30" customFormat="1" ht="38.25">
      <c r="A211" s="15">
        <v>3</v>
      </c>
      <c r="B211" s="15" t="s">
        <v>470</v>
      </c>
      <c r="C211" s="15" t="s">
        <v>529</v>
      </c>
      <c r="D211" s="15" t="s">
        <v>269</v>
      </c>
      <c r="E211" s="38" t="s">
        <v>267</v>
      </c>
      <c r="F211" s="53" t="s">
        <v>571</v>
      </c>
      <c r="G211" s="36">
        <v>6000</v>
      </c>
      <c r="H211" s="36">
        <v>6000</v>
      </c>
      <c r="I211" s="36">
        <v>0</v>
      </c>
      <c r="J211" s="36">
        <v>0</v>
      </c>
      <c r="K211" s="183">
        <f t="shared" si="3"/>
        <v>6000</v>
      </c>
    </row>
    <row r="212" spans="1:11" s="30" customFormat="1" ht="51">
      <c r="A212" s="15">
        <v>4</v>
      </c>
      <c r="B212" s="15" t="s">
        <v>161</v>
      </c>
      <c r="C212" s="15" t="s">
        <v>528</v>
      </c>
      <c r="D212" s="15" t="s">
        <v>270</v>
      </c>
      <c r="E212" s="38" t="s">
        <v>267</v>
      </c>
      <c r="F212" s="53" t="s">
        <v>571</v>
      </c>
      <c r="G212" s="36">
        <v>3000</v>
      </c>
      <c r="H212" s="36">
        <v>3000</v>
      </c>
      <c r="I212" s="36">
        <v>0</v>
      </c>
      <c r="J212" s="36">
        <v>0</v>
      </c>
      <c r="K212" s="183">
        <f t="shared" si="3"/>
        <v>3000</v>
      </c>
    </row>
    <row r="213" spans="1:11" s="30" customFormat="1" ht="51">
      <c r="A213" s="15">
        <v>5</v>
      </c>
      <c r="B213" s="15" t="s">
        <v>271</v>
      </c>
      <c r="C213" s="15" t="s">
        <v>530</v>
      </c>
      <c r="D213" s="15" t="s">
        <v>273</v>
      </c>
      <c r="E213" s="38" t="s">
        <v>267</v>
      </c>
      <c r="F213" s="53" t="s">
        <v>571</v>
      </c>
      <c r="G213" s="36">
        <v>9300</v>
      </c>
      <c r="H213" s="36">
        <v>0</v>
      </c>
      <c r="I213" s="36">
        <v>0</v>
      </c>
      <c r="J213" s="36">
        <v>0</v>
      </c>
      <c r="K213" s="183">
        <f t="shared" si="3"/>
        <v>0</v>
      </c>
    </row>
    <row r="214" spans="1:11" s="30" customFormat="1" ht="51">
      <c r="A214" s="15">
        <v>6</v>
      </c>
      <c r="B214" s="15" t="s">
        <v>272</v>
      </c>
      <c r="C214" s="15" t="s">
        <v>531</v>
      </c>
      <c r="D214" s="15" t="s">
        <v>659</v>
      </c>
      <c r="E214" s="38" t="s">
        <v>267</v>
      </c>
      <c r="F214" s="53" t="s">
        <v>571</v>
      </c>
      <c r="G214" s="36">
        <v>5000</v>
      </c>
      <c r="H214" s="36">
        <v>5000</v>
      </c>
      <c r="I214" s="36">
        <v>0</v>
      </c>
      <c r="J214" s="36">
        <v>0</v>
      </c>
      <c r="K214" s="183">
        <f t="shared" si="3"/>
        <v>5000</v>
      </c>
    </row>
    <row r="215" spans="1:11" s="30" customFormat="1" ht="38.25">
      <c r="A215" s="15">
        <v>7</v>
      </c>
      <c r="B215" s="15" t="s">
        <v>275</v>
      </c>
      <c r="C215" s="15" t="s">
        <v>532</v>
      </c>
      <c r="D215" s="15" t="s">
        <v>274</v>
      </c>
      <c r="E215" s="38" t="s">
        <v>267</v>
      </c>
      <c r="F215" s="53" t="s">
        <v>571</v>
      </c>
      <c r="G215" s="36">
        <v>5000</v>
      </c>
      <c r="H215" s="36">
        <v>0</v>
      </c>
      <c r="I215" s="36">
        <v>0</v>
      </c>
      <c r="J215" s="36">
        <v>0</v>
      </c>
      <c r="K215" s="183">
        <f t="shared" si="3"/>
        <v>0</v>
      </c>
    </row>
    <row r="216" spans="1:11" s="30" customFormat="1" ht="51">
      <c r="A216" s="15">
        <v>8</v>
      </c>
      <c r="B216" s="15" t="s">
        <v>471</v>
      </c>
      <c r="C216" s="15" t="s">
        <v>533</v>
      </c>
      <c r="D216" s="15" t="s">
        <v>278</v>
      </c>
      <c r="E216" s="38" t="s">
        <v>267</v>
      </c>
      <c r="F216" s="53" t="s">
        <v>571</v>
      </c>
      <c r="G216" s="36">
        <v>8000</v>
      </c>
      <c r="H216" s="36">
        <v>0</v>
      </c>
      <c r="I216" s="36">
        <v>0</v>
      </c>
      <c r="J216" s="36">
        <v>0</v>
      </c>
      <c r="K216" s="183">
        <f t="shared" si="3"/>
        <v>0</v>
      </c>
    </row>
    <row r="217" spans="1:11" s="30" customFormat="1" ht="38.25">
      <c r="A217" s="15">
        <v>9</v>
      </c>
      <c r="B217" s="15" t="s">
        <v>279</v>
      </c>
      <c r="C217" s="15" t="s">
        <v>529</v>
      </c>
      <c r="D217" s="15" t="s">
        <v>280</v>
      </c>
      <c r="E217" s="38" t="s">
        <v>267</v>
      </c>
      <c r="F217" s="53" t="s">
        <v>571</v>
      </c>
      <c r="G217" s="36">
        <v>6000</v>
      </c>
      <c r="H217" s="36">
        <v>0</v>
      </c>
      <c r="I217" s="36">
        <v>0</v>
      </c>
      <c r="J217" s="36">
        <v>0</v>
      </c>
      <c r="K217" s="183">
        <f t="shared" si="3"/>
        <v>0</v>
      </c>
    </row>
    <row r="218" spans="1:11" s="30" customFormat="1" ht="51">
      <c r="A218" s="15">
        <v>10</v>
      </c>
      <c r="B218" s="15" t="s">
        <v>253</v>
      </c>
      <c r="C218" s="15" t="s">
        <v>534</v>
      </c>
      <c r="D218" s="15" t="s">
        <v>281</v>
      </c>
      <c r="E218" s="38" t="s">
        <v>267</v>
      </c>
      <c r="F218" s="53" t="s">
        <v>571</v>
      </c>
      <c r="G218" s="36">
        <v>24000</v>
      </c>
      <c r="H218" s="36">
        <v>0</v>
      </c>
      <c r="I218" s="36">
        <v>0</v>
      </c>
      <c r="J218" s="36">
        <v>0</v>
      </c>
      <c r="K218" s="183">
        <f t="shared" si="3"/>
        <v>0</v>
      </c>
    </row>
    <row r="219" spans="1:11" s="30" customFormat="1" ht="51">
      <c r="A219" s="15">
        <v>11</v>
      </c>
      <c r="B219" s="15" t="s">
        <v>282</v>
      </c>
      <c r="C219" s="15" t="s">
        <v>535</v>
      </c>
      <c r="D219" s="15" t="s">
        <v>660</v>
      </c>
      <c r="E219" s="38" t="s">
        <v>267</v>
      </c>
      <c r="F219" s="53" t="s">
        <v>571</v>
      </c>
      <c r="G219" s="36">
        <v>7500</v>
      </c>
      <c r="H219" s="36">
        <v>0</v>
      </c>
      <c r="I219" s="36">
        <v>0</v>
      </c>
      <c r="J219" s="36">
        <v>0</v>
      </c>
      <c r="K219" s="183">
        <f t="shared" si="3"/>
        <v>0</v>
      </c>
    </row>
    <row r="220" spans="1:11" s="30" customFormat="1" ht="38.25">
      <c r="A220" s="15">
        <v>12</v>
      </c>
      <c r="B220" s="15" t="s">
        <v>254</v>
      </c>
      <c r="C220" s="15" t="s">
        <v>536</v>
      </c>
      <c r="D220" s="15" t="s">
        <v>283</v>
      </c>
      <c r="E220" s="38" t="s">
        <v>267</v>
      </c>
      <c r="F220" s="53" t="s">
        <v>571</v>
      </c>
      <c r="G220" s="36">
        <v>9000</v>
      </c>
      <c r="H220" s="36">
        <v>0</v>
      </c>
      <c r="I220" s="36">
        <v>0</v>
      </c>
      <c r="J220" s="36">
        <v>0</v>
      </c>
      <c r="K220" s="183">
        <f t="shared" si="3"/>
        <v>0</v>
      </c>
    </row>
    <row r="221" spans="1:11" s="30" customFormat="1" ht="25.5">
      <c r="A221" s="210"/>
      <c r="B221" s="210"/>
      <c r="C221" s="210"/>
      <c r="D221" s="46" t="s">
        <v>366</v>
      </c>
      <c r="E221" s="46" t="s">
        <v>267</v>
      </c>
      <c r="F221" s="165" t="s">
        <v>265</v>
      </c>
      <c r="G221" s="160">
        <f>SUM(G209:G220)</f>
        <v>99740</v>
      </c>
      <c r="H221" s="160">
        <f>SUM(H209:H220)</f>
        <v>22056</v>
      </c>
      <c r="I221" s="160">
        <f>SUM(I209:I220)</f>
        <v>0</v>
      </c>
      <c r="J221" s="160">
        <f>SUM(J209:J220)</f>
        <v>0</v>
      </c>
      <c r="K221" s="183">
        <f t="shared" si="3"/>
        <v>22056</v>
      </c>
    </row>
    <row r="222" spans="1:11" s="30" customFormat="1" ht="36">
      <c r="A222" s="14" t="s">
        <v>576</v>
      </c>
      <c r="B222" s="204" t="s">
        <v>389</v>
      </c>
      <c r="C222" s="204"/>
      <c r="D222" s="50"/>
      <c r="E222" s="50"/>
      <c r="F222" s="177" t="s">
        <v>571</v>
      </c>
      <c r="G222" s="35">
        <f>G225</f>
        <v>143801</v>
      </c>
      <c r="H222" s="35">
        <f>H225</f>
        <v>49000</v>
      </c>
      <c r="I222" s="35">
        <f>I225</f>
        <v>0</v>
      </c>
      <c r="J222" s="35">
        <f>J225</f>
        <v>0</v>
      </c>
      <c r="K222" s="183">
        <f t="shared" si="3"/>
        <v>49000</v>
      </c>
    </row>
    <row r="223" spans="1:11" s="30" customFormat="1" ht="51">
      <c r="A223" s="15">
        <v>1</v>
      </c>
      <c r="B223" s="15" t="s">
        <v>284</v>
      </c>
      <c r="C223" s="15" t="s">
        <v>109</v>
      </c>
      <c r="D223" s="15" t="s">
        <v>285</v>
      </c>
      <c r="E223" s="38" t="s">
        <v>267</v>
      </c>
      <c r="F223" s="53" t="s">
        <v>571</v>
      </c>
      <c r="G223" s="36">
        <v>22400</v>
      </c>
      <c r="H223" s="36">
        <v>10600</v>
      </c>
      <c r="I223" s="36">
        <v>0</v>
      </c>
      <c r="J223" s="36">
        <v>0</v>
      </c>
      <c r="K223" s="183">
        <f t="shared" si="3"/>
        <v>10600</v>
      </c>
    </row>
    <row r="224" spans="1:11" s="30" customFormat="1" ht="51">
      <c r="A224" s="40">
        <v>2</v>
      </c>
      <c r="B224" s="40" t="s">
        <v>286</v>
      </c>
      <c r="C224" s="40" t="s">
        <v>530</v>
      </c>
      <c r="D224" s="40" t="s">
        <v>285</v>
      </c>
      <c r="E224" s="38" t="s">
        <v>267</v>
      </c>
      <c r="F224" s="53" t="s">
        <v>571</v>
      </c>
      <c r="G224" s="62">
        <v>121401</v>
      </c>
      <c r="H224" s="62">
        <v>38400</v>
      </c>
      <c r="I224" s="62">
        <v>0</v>
      </c>
      <c r="J224" s="62">
        <v>0</v>
      </c>
      <c r="K224" s="183">
        <f t="shared" si="3"/>
        <v>38400</v>
      </c>
    </row>
    <row r="225" spans="1:11" s="30" customFormat="1" ht="25.5">
      <c r="A225" s="210"/>
      <c r="B225" s="210"/>
      <c r="C225" s="210"/>
      <c r="D225" s="46" t="s">
        <v>366</v>
      </c>
      <c r="E225" s="46" t="s">
        <v>267</v>
      </c>
      <c r="F225" s="165" t="s">
        <v>265</v>
      </c>
      <c r="G225" s="160">
        <f>SUM(G223:G224)</f>
        <v>143801</v>
      </c>
      <c r="H225" s="160">
        <f>SUM(H223:H224)</f>
        <v>49000</v>
      </c>
      <c r="I225" s="160">
        <f>SUM(I223:I224)</f>
        <v>0</v>
      </c>
      <c r="J225" s="160">
        <f>SUM(J223:J224)</f>
        <v>0</v>
      </c>
      <c r="K225" s="183">
        <f t="shared" si="3"/>
        <v>49000</v>
      </c>
    </row>
    <row r="226" spans="1:11" s="30" customFormat="1" ht="36">
      <c r="A226" s="14" t="s">
        <v>577</v>
      </c>
      <c r="B226" s="204" t="s">
        <v>388</v>
      </c>
      <c r="C226" s="208"/>
      <c r="D226" s="208"/>
      <c r="E226" s="59"/>
      <c r="F226" s="177" t="s">
        <v>571</v>
      </c>
      <c r="G226" s="35">
        <f>G259</f>
        <v>515100</v>
      </c>
      <c r="H226" s="35">
        <f>H259</f>
        <v>276769.1</v>
      </c>
      <c r="I226" s="35">
        <f>I259</f>
        <v>0</v>
      </c>
      <c r="J226" s="35">
        <f>J259</f>
        <v>0</v>
      </c>
      <c r="K226" s="183">
        <f t="shared" si="3"/>
        <v>276769.1</v>
      </c>
    </row>
    <row r="227" spans="1:11" s="30" customFormat="1" ht="51">
      <c r="A227" s="15">
        <v>1</v>
      </c>
      <c r="B227" s="15" t="s">
        <v>287</v>
      </c>
      <c r="C227" s="15" t="s">
        <v>110</v>
      </c>
      <c r="D227" s="15" t="s">
        <v>9</v>
      </c>
      <c r="E227" s="38" t="s">
        <v>267</v>
      </c>
      <c r="F227" s="53" t="s">
        <v>571</v>
      </c>
      <c r="G227" s="36">
        <v>115000</v>
      </c>
      <c r="H227" s="36">
        <v>38960</v>
      </c>
      <c r="I227" s="36">
        <v>0</v>
      </c>
      <c r="J227" s="36">
        <v>0</v>
      </c>
      <c r="K227" s="183">
        <f t="shared" si="3"/>
        <v>38960</v>
      </c>
    </row>
    <row r="228" spans="1:11" s="30" customFormat="1" ht="38.25">
      <c r="A228" s="15">
        <v>2</v>
      </c>
      <c r="B228" s="15" t="s">
        <v>288</v>
      </c>
      <c r="C228" s="15" t="s">
        <v>111</v>
      </c>
      <c r="D228" s="15" t="s">
        <v>661</v>
      </c>
      <c r="E228" s="38" t="s">
        <v>267</v>
      </c>
      <c r="F228" s="53" t="s">
        <v>571</v>
      </c>
      <c r="G228" s="36">
        <v>7000</v>
      </c>
      <c r="H228" s="36">
        <v>7000</v>
      </c>
      <c r="I228" s="36">
        <v>0</v>
      </c>
      <c r="J228" s="36">
        <v>0</v>
      </c>
      <c r="K228" s="183">
        <f t="shared" si="3"/>
        <v>7000</v>
      </c>
    </row>
    <row r="229" spans="1:11" s="30" customFormat="1" ht="38.25">
      <c r="A229" s="15">
        <v>3</v>
      </c>
      <c r="B229" s="15" t="s">
        <v>289</v>
      </c>
      <c r="C229" s="15" t="s">
        <v>112</v>
      </c>
      <c r="D229" s="15" t="s">
        <v>290</v>
      </c>
      <c r="E229" s="38" t="s">
        <v>267</v>
      </c>
      <c r="F229" s="53" t="s">
        <v>571</v>
      </c>
      <c r="G229" s="36">
        <v>5750</v>
      </c>
      <c r="H229" s="36">
        <v>5750</v>
      </c>
      <c r="I229" s="36">
        <v>0</v>
      </c>
      <c r="J229" s="36">
        <v>0</v>
      </c>
      <c r="K229" s="183">
        <f t="shared" si="3"/>
        <v>5750</v>
      </c>
    </row>
    <row r="230" spans="1:11" s="30" customFormat="1" ht="51">
      <c r="A230" s="15">
        <v>4</v>
      </c>
      <c r="B230" s="15" t="s">
        <v>255</v>
      </c>
      <c r="C230" s="15" t="s">
        <v>113</v>
      </c>
      <c r="D230" s="15" t="s">
        <v>291</v>
      </c>
      <c r="E230" s="38" t="s">
        <v>267</v>
      </c>
      <c r="F230" s="53" t="s">
        <v>571</v>
      </c>
      <c r="G230" s="36">
        <v>6000</v>
      </c>
      <c r="H230" s="36">
        <v>6000</v>
      </c>
      <c r="I230" s="36">
        <v>0</v>
      </c>
      <c r="J230" s="36">
        <v>0</v>
      </c>
      <c r="K230" s="183">
        <f t="shared" si="3"/>
        <v>6000</v>
      </c>
    </row>
    <row r="231" spans="1:11" s="30" customFormat="1" ht="38.25">
      <c r="A231" s="15">
        <v>5</v>
      </c>
      <c r="B231" s="15" t="s">
        <v>292</v>
      </c>
      <c r="C231" s="15" t="s">
        <v>114</v>
      </c>
      <c r="D231" s="15" t="s">
        <v>662</v>
      </c>
      <c r="E231" s="38" t="s">
        <v>267</v>
      </c>
      <c r="F231" s="53" t="s">
        <v>571</v>
      </c>
      <c r="G231" s="36">
        <v>3000</v>
      </c>
      <c r="H231" s="36">
        <v>3000</v>
      </c>
      <c r="I231" s="36">
        <v>0</v>
      </c>
      <c r="J231" s="36">
        <v>0</v>
      </c>
      <c r="K231" s="183">
        <f t="shared" si="3"/>
        <v>3000</v>
      </c>
    </row>
    <row r="232" spans="1:11" s="30" customFormat="1" ht="38.25">
      <c r="A232" s="15">
        <v>6</v>
      </c>
      <c r="B232" s="15" t="s">
        <v>293</v>
      </c>
      <c r="C232" s="15" t="s">
        <v>115</v>
      </c>
      <c r="D232" s="15" t="s">
        <v>294</v>
      </c>
      <c r="E232" s="38" t="s">
        <v>267</v>
      </c>
      <c r="F232" s="53" t="s">
        <v>571</v>
      </c>
      <c r="G232" s="36">
        <v>20000</v>
      </c>
      <c r="H232" s="36">
        <v>20000</v>
      </c>
      <c r="I232" s="36">
        <v>0</v>
      </c>
      <c r="J232" s="36">
        <v>0</v>
      </c>
      <c r="K232" s="183">
        <f t="shared" si="3"/>
        <v>20000</v>
      </c>
    </row>
    <row r="233" spans="1:11" s="30" customFormat="1" ht="63.75">
      <c r="A233" s="15">
        <v>7</v>
      </c>
      <c r="B233" s="15" t="s">
        <v>295</v>
      </c>
      <c r="C233" s="15" t="s">
        <v>116</v>
      </c>
      <c r="D233" s="15" t="s">
        <v>296</v>
      </c>
      <c r="E233" s="38" t="s">
        <v>267</v>
      </c>
      <c r="F233" s="53" t="s">
        <v>571</v>
      </c>
      <c r="G233" s="36">
        <v>15900</v>
      </c>
      <c r="H233" s="36">
        <v>2650</v>
      </c>
      <c r="I233" s="36">
        <v>0</v>
      </c>
      <c r="J233" s="36">
        <v>0</v>
      </c>
      <c r="K233" s="183">
        <f t="shared" si="3"/>
        <v>2650</v>
      </c>
    </row>
    <row r="234" spans="1:11" s="30" customFormat="1" ht="51">
      <c r="A234" s="15">
        <v>8</v>
      </c>
      <c r="B234" s="15" t="s">
        <v>256</v>
      </c>
      <c r="C234" s="15" t="s">
        <v>117</v>
      </c>
      <c r="D234" s="15" t="s">
        <v>296</v>
      </c>
      <c r="E234" s="38" t="s">
        <v>267</v>
      </c>
      <c r="F234" s="53" t="s">
        <v>571</v>
      </c>
      <c r="G234" s="36">
        <v>38500</v>
      </c>
      <c r="H234" s="36">
        <v>0</v>
      </c>
      <c r="I234" s="36">
        <v>0</v>
      </c>
      <c r="J234" s="36">
        <v>0</v>
      </c>
      <c r="K234" s="183">
        <f t="shared" si="3"/>
        <v>0</v>
      </c>
    </row>
    <row r="235" spans="1:11" s="30" customFormat="1" ht="51">
      <c r="A235" s="15">
        <v>9</v>
      </c>
      <c r="B235" s="15" t="s">
        <v>297</v>
      </c>
      <c r="C235" s="15" t="s">
        <v>531</v>
      </c>
      <c r="D235" s="15" t="s">
        <v>663</v>
      </c>
      <c r="E235" s="38" t="s">
        <v>267</v>
      </c>
      <c r="F235" s="53" t="s">
        <v>571</v>
      </c>
      <c r="G235" s="36">
        <v>22650</v>
      </c>
      <c r="H235" s="36">
        <v>4100</v>
      </c>
      <c r="I235" s="36">
        <v>0</v>
      </c>
      <c r="J235" s="36">
        <v>0</v>
      </c>
      <c r="K235" s="183">
        <f t="shared" si="3"/>
        <v>4100</v>
      </c>
    </row>
    <row r="236" spans="1:11" s="30" customFormat="1" ht="51">
      <c r="A236" s="15">
        <v>10</v>
      </c>
      <c r="B236" s="15" t="s">
        <v>33</v>
      </c>
      <c r="C236" s="15" t="s">
        <v>118</v>
      </c>
      <c r="D236" s="15" t="s">
        <v>664</v>
      </c>
      <c r="E236" s="38" t="s">
        <v>267</v>
      </c>
      <c r="F236" s="53" t="s">
        <v>571</v>
      </c>
      <c r="G236" s="36">
        <v>30000</v>
      </c>
      <c r="H236" s="36">
        <v>10000</v>
      </c>
      <c r="I236" s="36">
        <v>0</v>
      </c>
      <c r="J236" s="36">
        <v>0</v>
      </c>
      <c r="K236" s="183">
        <f t="shared" si="3"/>
        <v>10000</v>
      </c>
    </row>
    <row r="237" spans="1:11" s="30" customFormat="1" ht="38.25">
      <c r="A237" s="15">
        <v>11</v>
      </c>
      <c r="B237" s="15" t="s">
        <v>298</v>
      </c>
      <c r="C237" s="15" t="s">
        <v>529</v>
      </c>
      <c r="D237" s="15" t="s">
        <v>665</v>
      </c>
      <c r="E237" s="38" t="s">
        <v>267</v>
      </c>
      <c r="F237" s="53" t="s">
        <v>571</v>
      </c>
      <c r="G237" s="36">
        <v>2500</v>
      </c>
      <c r="H237" s="36">
        <v>2500</v>
      </c>
      <c r="I237" s="36">
        <v>0</v>
      </c>
      <c r="J237" s="36">
        <v>0</v>
      </c>
      <c r="K237" s="183">
        <f t="shared" si="3"/>
        <v>2500</v>
      </c>
    </row>
    <row r="238" spans="1:11" s="30" customFormat="1" ht="38.25">
      <c r="A238" s="15">
        <v>12</v>
      </c>
      <c r="B238" s="15" t="s">
        <v>299</v>
      </c>
      <c r="C238" s="15" t="s">
        <v>119</v>
      </c>
      <c r="D238" s="15" t="s">
        <v>666</v>
      </c>
      <c r="E238" s="38" t="s">
        <v>267</v>
      </c>
      <c r="F238" s="53" t="s">
        <v>571</v>
      </c>
      <c r="G238" s="36">
        <v>2000</v>
      </c>
      <c r="H238" s="36">
        <v>2000</v>
      </c>
      <c r="I238" s="36">
        <v>0</v>
      </c>
      <c r="J238" s="36">
        <v>0</v>
      </c>
      <c r="K238" s="183">
        <f t="shared" si="3"/>
        <v>2000</v>
      </c>
    </row>
    <row r="239" spans="1:11" s="30" customFormat="1" ht="38.25">
      <c r="A239" s="15">
        <v>13</v>
      </c>
      <c r="B239" s="15" t="s">
        <v>300</v>
      </c>
      <c r="C239" s="15" t="s">
        <v>120</v>
      </c>
      <c r="D239" s="15" t="s">
        <v>667</v>
      </c>
      <c r="E239" s="38" t="s">
        <v>267</v>
      </c>
      <c r="F239" s="53" t="s">
        <v>571</v>
      </c>
      <c r="G239" s="36">
        <v>7000</v>
      </c>
      <c r="H239" s="36">
        <v>7000</v>
      </c>
      <c r="I239" s="36">
        <v>0</v>
      </c>
      <c r="J239" s="36">
        <v>0</v>
      </c>
      <c r="K239" s="183">
        <f t="shared" si="3"/>
        <v>7000</v>
      </c>
    </row>
    <row r="240" spans="1:11" s="30" customFormat="1" ht="38.25">
      <c r="A240" s="15">
        <v>14</v>
      </c>
      <c r="B240" s="15" t="s">
        <v>305</v>
      </c>
      <c r="C240" s="15" t="s">
        <v>121</v>
      </c>
      <c r="D240" s="15" t="s">
        <v>668</v>
      </c>
      <c r="E240" s="38" t="s">
        <v>267</v>
      </c>
      <c r="F240" s="53" t="s">
        <v>571</v>
      </c>
      <c r="G240" s="36">
        <v>5000</v>
      </c>
      <c r="H240" s="36">
        <v>0</v>
      </c>
      <c r="I240" s="36">
        <v>0</v>
      </c>
      <c r="J240" s="36">
        <v>0</v>
      </c>
      <c r="K240" s="183">
        <f t="shared" si="3"/>
        <v>0</v>
      </c>
    </row>
    <row r="241" spans="1:11" s="30" customFormat="1" ht="36">
      <c r="A241" s="15">
        <v>15</v>
      </c>
      <c r="B241" s="15" t="s">
        <v>306</v>
      </c>
      <c r="C241" s="15" t="s">
        <v>122</v>
      </c>
      <c r="D241" s="15" t="s">
        <v>669</v>
      </c>
      <c r="E241" s="38" t="s">
        <v>267</v>
      </c>
      <c r="F241" s="53" t="s">
        <v>571</v>
      </c>
      <c r="G241" s="36">
        <v>7000</v>
      </c>
      <c r="H241" s="36">
        <v>7000</v>
      </c>
      <c r="I241" s="36">
        <v>0</v>
      </c>
      <c r="J241" s="36">
        <v>0</v>
      </c>
      <c r="K241" s="183">
        <f t="shared" si="3"/>
        <v>7000</v>
      </c>
    </row>
    <row r="242" spans="1:11" s="30" customFormat="1" ht="38.25">
      <c r="A242" s="15">
        <v>16</v>
      </c>
      <c r="B242" s="15" t="s">
        <v>307</v>
      </c>
      <c r="C242" s="15" t="s">
        <v>123</v>
      </c>
      <c r="D242" s="15" t="s">
        <v>308</v>
      </c>
      <c r="E242" s="38" t="s">
        <v>267</v>
      </c>
      <c r="F242" s="53" t="s">
        <v>571</v>
      </c>
      <c r="G242" s="36">
        <v>30000</v>
      </c>
      <c r="H242" s="36">
        <v>30000</v>
      </c>
      <c r="I242" s="36">
        <v>0</v>
      </c>
      <c r="J242" s="36">
        <v>0</v>
      </c>
      <c r="K242" s="183">
        <f t="shared" si="3"/>
        <v>30000</v>
      </c>
    </row>
    <row r="243" spans="1:11" s="30" customFormat="1" ht="38.25">
      <c r="A243" s="15">
        <v>17</v>
      </c>
      <c r="B243" s="15" t="s">
        <v>257</v>
      </c>
      <c r="C243" s="15" t="s">
        <v>115</v>
      </c>
      <c r="D243" s="15" t="s">
        <v>309</v>
      </c>
      <c r="E243" s="38" t="s">
        <v>267</v>
      </c>
      <c r="F243" s="53" t="s">
        <v>571</v>
      </c>
      <c r="G243" s="36">
        <v>10000</v>
      </c>
      <c r="H243" s="36">
        <v>0</v>
      </c>
      <c r="I243" s="36">
        <v>0</v>
      </c>
      <c r="J243" s="36">
        <v>0</v>
      </c>
      <c r="K243" s="183">
        <f t="shared" si="3"/>
        <v>0</v>
      </c>
    </row>
    <row r="244" spans="1:11" s="30" customFormat="1" ht="38.25">
      <c r="A244" s="15">
        <v>18</v>
      </c>
      <c r="B244" s="15" t="s">
        <v>310</v>
      </c>
      <c r="C244" s="15" t="s">
        <v>124</v>
      </c>
      <c r="D244" s="15" t="s">
        <v>311</v>
      </c>
      <c r="E244" s="38" t="s">
        <v>267</v>
      </c>
      <c r="F244" s="53" t="s">
        <v>571</v>
      </c>
      <c r="G244" s="36">
        <v>10000</v>
      </c>
      <c r="H244" s="36">
        <v>10000</v>
      </c>
      <c r="I244" s="36">
        <v>0</v>
      </c>
      <c r="J244" s="36">
        <v>0</v>
      </c>
      <c r="K244" s="183">
        <f t="shared" si="3"/>
        <v>10000</v>
      </c>
    </row>
    <row r="245" spans="1:11" s="30" customFormat="1" ht="38.25">
      <c r="A245" s="15">
        <v>19</v>
      </c>
      <c r="B245" s="15" t="s">
        <v>258</v>
      </c>
      <c r="C245" s="15" t="s">
        <v>125</v>
      </c>
      <c r="D245" s="15" t="s">
        <v>312</v>
      </c>
      <c r="E245" s="38" t="s">
        <v>267</v>
      </c>
      <c r="F245" s="53" t="s">
        <v>571</v>
      </c>
      <c r="G245" s="36">
        <v>8000</v>
      </c>
      <c r="H245" s="36">
        <v>8000</v>
      </c>
      <c r="I245" s="36">
        <v>0</v>
      </c>
      <c r="J245" s="36">
        <v>0</v>
      </c>
      <c r="K245" s="183">
        <f t="shared" si="3"/>
        <v>8000</v>
      </c>
    </row>
    <row r="246" spans="1:11" s="30" customFormat="1" ht="38.25">
      <c r="A246" s="15">
        <v>20</v>
      </c>
      <c r="B246" s="15" t="s">
        <v>472</v>
      </c>
      <c r="C246" s="15" t="s">
        <v>534</v>
      </c>
      <c r="D246" s="15" t="s">
        <v>313</v>
      </c>
      <c r="E246" s="38" t="s">
        <v>267</v>
      </c>
      <c r="F246" s="53" t="s">
        <v>571</v>
      </c>
      <c r="G246" s="36">
        <v>20000</v>
      </c>
      <c r="H246" s="36">
        <v>20000</v>
      </c>
      <c r="I246" s="36">
        <v>0</v>
      </c>
      <c r="J246" s="36">
        <v>0</v>
      </c>
      <c r="K246" s="183">
        <f t="shared" si="3"/>
        <v>20000</v>
      </c>
    </row>
    <row r="247" spans="1:11" s="30" customFormat="1" ht="51">
      <c r="A247" s="15">
        <v>21</v>
      </c>
      <c r="B247" s="15" t="s">
        <v>314</v>
      </c>
      <c r="C247" s="15" t="s">
        <v>126</v>
      </c>
      <c r="D247" s="15" t="s">
        <v>315</v>
      </c>
      <c r="E247" s="38" t="s">
        <v>267</v>
      </c>
      <c r="F247" s="53" t="s">
        <v>571</v>
      </c>
      <c r="G247" s="36">
        <v>15000</v>
      </c>
      <c r="H247" s="36">
        <v>14809.1</v>
      </c>
      <c r="I247" s="36">
        <v>0</v>
      </c>
      <c r="J247" s="36">
        <v>0</v>
      </c>
      <c r="K247" s="183">
        <f t="shared" si="3"/>
        <v>14809.1</v>
      </c>
    </row>
    <row r="248" spans="1:11" s="30" customFormat="1" ht="51">
      <c r="A248" s="15">
        <v>22</v>
      </c>
      <c r="B248" s="15" t="s">
        <v>316</v>
      </c>
      <c r="C248" s="15" t="s">
        <v>127</v>
      </c>
      <c r="D248" s="15" t="s">
        <v>315</v>
      </c>
      <c r="E248" s="38" t="s">
        <v>267</v>
      </c>
      <c r="F248" s="53" t="s">
        <v>571</v>
      </c>
      <c r="G248" s="36">
        <v>5000</v>
      </c>
      <c r="H248" s="36">
        <v>5000</v>
      </c>
      <c r="I248" s="36">
        <v>0</v>
      </c>
      <c r="J248" s="36">
        <v>0</v>
      </c>
      <c r="K248" s="183">
        <f t="shared" si="3"/>
        <v>5000</v>
      </c>
    </row>
    <row r="249" spans="1:11" s="30" customFormat="1" ht="51">
      <c r="A249" s="15">
        <v>23</v>
      </c>
      <c r="B249" s="15" t="s">
        <v>317</v>
      </c>
      <c r="C249" s="15" t="s">
        <v>111</v>
      </c>
      <c r="D249" s="15" t="s">
        <v>318</v>
      </c>
      <c r="E249" s="38" t="s">
        <v>267</v>
      </c>
      <c r="F249" s="53" t="s">
        <v>571</v>
      </c>
      <c r="G249" s="36">
        <v>10000</v>
      </c>
      <c r="H249" s="36">
        <v>10000</v>
      </c>
      <c r="I249" s="36">
        <v>0</v>
      </c>
      <c r="J249" s="36">
        <v>0</v>
      </c>
      <c r="K249" s="183">
        <f t="shared" si="3"/>
        <v>10000</v>
      </c>
    </row>
    <row r="250" spans="1:11" s="30" customFormat="1" ht="38.25">
      <c r="A250" s="15">
        <v>24</v>
      </c>
      <c r="B250" s="15" t="s">
        <v>319</v>
      </c>
      <c r="C250" s="15" t="s">
        <v>534</v>
      </c>
      <c r="D250" s="15" t="s">
        <v>670</v>
      </c>
      <c r="E250" s="38" t="s">
        <v>267</v>
      </c>
      <c r="F250" s="53" t="s">
        <v>571</v>
      </c>
      <c r="G250" s="36">
        <v>10000</v>
      </c>
      <c r="H250" s="36">
        <v>10000</v>
      </c>
      <c r="I250" s="36">
        <v>0</v>
      </c>
      <c r="J250" s="36">
        <v>0</v>
      </c>
      <c r="K250" s="183">
        <f t="shared" si="3"/>
        <v>10000</v>
      </c>
    </row>
    <row r="251" spans="1:11" s="30" customFormat="1" ht="38.25">
      <c r="A251" s="15">
        <v>25</v>
      </c>
      <c r="B251" s="15" t="s">
        <v>320</v>
      </c>
      <c r="C251" s="15" t="s">
        <v>128</v>
      </c>
      <c r="D251" s="15" t="s">
        <v>321</v>
      </c>
      <c r="E251" s="38" t="s">
        <v>267</v>
      </c>
      <c r="F251" s="53" t="s">
        <v>571</v>
      </c>
      <c r="G251" s="36">
        <v>50000</v>
      </c>
      <c r="H251" s="36">
        <v>50000</v>
      </c>
      <c r="I251" s="36">
        <v>0</v>
      </c>
      <c r="J251" s="36">
        <v>0</v>
      </c>
      <c r="K251" s="183">
        <f t="shared" si="3"/>
        <v>50000</v>
      </c>
    </row>
    <row r="252" spans="1:11" s="30" customFormat="1" ht="36">
      <c r="A252" s="15">
        <v>26</v>
      </c>
      <c r="B252" s="15" t="s">
        <v>322</v>
      </c>
      <c r="C252" s="15" t="s">
        <v>129</v>
      </c>
      <c r="D252" s="15" t="s">
        <v>671</v>
      </c>
      <c r="E252" s="38" t="s">
        <v>267</v>
      </c>
      <c r="F252" s="53" t="s">
        <v>571</v>
      </c>
      <c r="G252" s="36">
        <v>9000</v>
      </c>
      <c r="H252" s="36">
        <v>0</v>
      </c>
      <c r="I252" s="36">
        <v>0</v>
      </c>
      <c r="J252" s="36">
        <v>0</v>
      </c>
      <c r="K252" s="183">
        <f t="shared" si="3"/>
        <v>0</v>
      </c>
    </row>
    <row r="253" spans="1:11" s="30" customFormat="1" ht="38.25">
      <c r="A253" s="15">
        <v>27</v>
      </c>
      <c r="B253" s="15" t="s">
        <v>323</v>
      </c>
      <c r="C253" s="15" t="s">
        <v>110</v>
      </c>
      <c r="D253" s="15" t="s">
        <v>672</v>
      </c>
      <c r="E253" s="38" t="s">
        <v>267</v>
      </c>
      <c r="F253" s="53" t="s">
        <v>571</v>
      </c>
      <c r="G253" s="36">
        <v>3400</v>
      </c>
      <c r="H253" s="36">
        <v>0</v>
      </c>
      <c r="I253" s="36">
        <v>0</v>
      </c>
      <c r="J253" s="36">
        <v>0</v>
      </c>
      <c r="K253" s="183">
        <f t="shared" si="3"/>
        <v>0</v>
      </c>
    </row>
    <row r="254" spans="1:11" s="30" customFormat="1" ht="38.25">
      <c r="A254" s="15">
        <v>28</v>
      </c>
      <c r="B254" s="15" t="s">
        <v>473</v>
      </c>
      <c r="C254" s="15" t="s">
        <v>130</v>
      </c>
      <c r="D254" s="15" t="s">
        <v>673</v>
      </c>
      <c r="E254" s="38" t="s">
        <v>267</v>
      </c>
      <c r="F254" s="53" t="s">
        <v>571</v>
      </c>
      <c r="G254" s="36">
        <v>3000</v>
      </c>
      <c r="H254" s="36">
        <v>3000</v>
      </c>
      <c r="I254" s="36">
        <v>0</v>
      </c>
      <c r="J254" s="36">
        <v>0</v>
      </c>
      <c r="K254" s="183">
        <f t="shared" si="3"/>
        <v>3000</v>
      </c>
    </row>
    <row r="255" spans="1:11" s="30" customFormat="1" ht="51">
      <c r="A255" s="15">
        <v>29</v>
      </c>
      <c r="B255" s="15" t="s">
        <v>324</v>
      </c>
      <c r="C255" s="15" t="s">
        <v>131</v>
      </c>
      <c r="D255" s="15" t="s">
        <v>325</v>
      </c>
      <c r="E255" s="38" t="s">
        <v>267</v>
      </c>
      <c r="F255" s="53" t="s">
        <v>571</v>
      </c>
      <c r="G255" s="36">
        <v>12300</v>
      </c>
      <c r="H255" s="36">
        <v>0</v>
      </c>
      <c r="I255" s="36">
        <v>0</v>
      </c>
      <c r="J255" s="36">
        <v>0</v>
      </c>
      <c r="K255" s="183">
        <f t="shared" si="3"/>
        <v>0</v>
      </c>
    </row>
    <row r="256" spans="1:11" s="30" customFormat="1" ht="38.25">
      <c r="A256" s="15">
        <v>30</v>
      </c>
      <c r="B256" s="15" t="s">
        <v>474</v>
      </c>
      <c r="C256" s="15" t="s">
        <v>132</v>
      </c>
      <c r="D256" s="15" t="s">
        <v>674</v>
      </c>
      <c r="E256" s="38" t="s">
        <v>267</v>
      </c>
      <c r="F256" s="53" t="s">
        <v>571</v>
      </c>
      <c r="G256" s="36">
        <v>15100</v>
      </c>
      <c r="H256" s="36">
        <v>0</v>
      </c>
      <c r="I256" s="36">
        <v>0</v>
      </c>
      <c r="J256" s="36">
        <v>0</v>
      </c>
      <c r="K256" s="183">
        <f t="shared" si="3"/>
        <v>0</v>
      </c>
    </row>
    <row r="257" spans="1:11" s="30" customFormat="1" ht="36">
      <c r="A257" s="15">
        <v>31</v>
      </c>
      <c r="B257" s="15" t="s">
        <v>34</v>
      </c>
      <c r="C257" s="15" t="s">
        <v>133</v>
      </c>
      <c r="D257" s="15" t="s">
        <v>675</v>
      </c>
      <c r="E257" s="38" t="s">
        <v>267</v>
      </c>
      <c r="F257" s="53" t="s">
        <v>571</v>
      </c>
      <c r="G257" s="36">
        <v>7000</v>
      </c>
      <c r="H257" s="36">
        <v>0</v>
      </c>
      <c r="I257" s="36">
        <v>0</v>
      </c>
      <c r="J257" s="36">
        <v>0</v>
      </c>
      <c r="K257" s="183">
        <f t="shared" si="3"/>
        <v>0</v>
      </c>
    </row>
    <row r="258" spans="1:11" s="30" customFormat="1" ht="38.25">
      <c r="A258" s="40">
        <v>32</v>
      </c>
      <c r="B258" s="40" t="s">
        <v>259</v>
      </c>
      <c r="C258" s="40" t="s">
        <v>110</v>
      </c>
      <c r="D258" s="40" t="s">
        <v>676</v>
      </c>
      <c r="E258" s="38" t="s">
        <v>267</v>
      </c>
      <c r="F258" s="53" t="s">
        <v>571</v>
      </c>
      <c r="G258" s="62">
        <v>10000</v>
      </c>
      <c r="H258" s="62">
        <v>0</v>
      </c>
      <c r="I258" s="62">
        <v>0</v>
      </c>
      <c r="J258" s="62">
        <v>0</v>
      </c>
      <c r="K258" s="183">
        <f t="shared" si="3"/>
        <v>0</v>
      </c>
    </row>
    <row r="259" spans="1:11" s="30" customFormat="1" ht="25.5">
      <c r="A259" s="210"/>
      <c r="B259" s="210"/>
      <c r="C259" s="210"/>
      <c r="D259" s="46" t="s">
        <v>366</v>
      </c>
      <c r="E259" s="46" t="s">
        <v>267</v>
      </c>
      <c r="F259" s="165" t="s">
        <v>265</v>
      </c>
      <c r="G259" s="160">
        <f>SUM(G227:G258)</f>
        <v>515100</v>
      </c>
      <c r="H259" s="160">
        <f>SUM(H227:H258)</f>
        <v>276769.1</v>
      </c>
      <c r="I259" s="160">
        <f>SUM(I227:I258)</f>
        <v>0</v>
      </c>
      <c r="J259" s="160">
        <f>SUM(J227:J258)</f>
        <v>0</v>
      </c>
      <c r="K259" s="183">
        <f t="shared" si="3"/>
        <v>276769.1</v>
      </c>
    </row>
    <row r="260" spans="1:11" s="30" customFormat="1" ht="36">
      <c r="A260" s="14" t="s">
        <v>578</v>
      </c>
      <c r="B260" s="204" t="s">
        <v>560</v>
      </c>
      <c r="C260" s="204"/>
      <c r="D260" s="14"/>
      <c r="E260" s="14"/>
      <c r="F260" s="177" t="s">
        <v>571</v>
      </c>
      <c r="G260" s="35">
        <f>G269</f>
        <v>165672</v>
      </c>
      <c r="H260" s="35">
        <f>H269</f>
        <v>37842</v>
      </c>
      <c r="I260" s="35">
        <f>I269</f>
        <v>0</v>
      </c>
      <c r="J260" s="35">
        <f>J269</f>
        <v>0</v>
      </c>
      <c r="K260" s="183">
        <f t="shared" si="3"/>
        <v>37842</v>
      </c>
    </row>
    <row r="261" spans="1:11" s="30" customFormat="1" ht="51">
      <c r="A261" s="15">
        <v>1</v>
      </c>
      <c r="B261" s="15" t="s">
        <v>326</v>
      </c>
      <c r="C261" s="15" t="s">
        <v>530</v>
      </c>
      <c r="D261" s="15" t="s">
        <v>677</v>
      </c>
      <c r="E261" s="38" t="s">
        <v>267</v>
      </c>
      <c r="F261" s="53" t="s">
        <v>571</v>
      </c>
      <c r="G261" s="36">
        <v>19000</v>
      </c>
      <c r="H261" s="36">
        <v>15000</v>
      </c>
      <c r="I261" s="36">
        <v>0</v>
      </c>
      <c r="J261" s="36">
        <v>0</v>
      </c>
      <c r="K261" s="183">
        <f aca="true" t="shared" si="4" ref="K261:K324">H261+J261</f>
        <v>15000</v>
      </c>
    </row>
    <row r="262" spans="1:11" s="30" customFormat="1" ht="38.25">
      <c r="A262" s="15">
        <v>2</v>
      </c>
      <c r="B262" s="15" t="s">
        <v>260</v>
      </c>
      <c r="C262" s="15" t="s">
        <v>530</v>
      </c>
      <c r="D262" s="15" t="s">
        <v>665</v>
      </c>
      <c r="E262" s="38" t="s">
        <v>267</v>
      </c>
      <c r="F262" s="53" t="s">
        <v>571</v>
      </c>
      <c r="G262" s="36">
        <v>1342</v>
      </c>
      <c r="H262" s="36">
        <v>1342</v>
      </c>
      <c r="I262" s="36">
        <v>0</v>
      </c>
      <c r="J262" s="36">
        <v>0</v>
      </c>
      <c r="K262" s="183">
        <f t="shared" si="4"/>
        <v>1342</v>
      </c>
    </row>
    <row r="263" spans="1:11" s="30" customFormat="1" ht="38.25">
      <c r="A263" s="15">
        <v>3</v>
      </c>
      <c r="B263" s="15" t="s">
        <v>475</v>
      </c>
      <c r="C263" s="15" t="s">
        <v>530</v>
      </c>
      <c r="D263" s="15" t="s">
        <v>327</v>
      </c>
      <c r="E263" s="38" t="s">
        <v>267</v>
      </c>
      <c r="F263" s="53" t="s">
        <v>571</v>
      </c>
      <c r="G263" s="36">
        <v>17000</v>
      </c>
      <c r="H263" s="36">
        <v>16500</v>
      </c>
      <c r="I263" s="36">
        <v>0</v>
      </c>
      <c r="J263" s="36">
        <v>0</v>
      </c>
      <c r="K263" s="183">
        <f t="shared" si="4"/>
        <v>16500</v>
      </c>
    </row>
    <row r="264" spans="1:11" s="30" customFormat="1" ht="51">
      <c r="A264" s="15">
        <v>4</v>
      </c>
      <c r="B264" s="15" t="s">
        <v>328</v>
      </c>
      <c r="C264" s="15" t="s">
        <v>134</v>
      </c>
      <c r="D264" s="15" t="s">
        <v>329</v>
      </c>
      <c r="E264" s="38" t="s">
        <v>267</v>
      </c>
      <c r="F264" s="53" t="s">
        <v>571</v>
      </c>
      <c r="G264" s="36">
        <v>2500</v>
      </c>
      <c r="H264" s="36">
        <v>2000</v>
      </c>
      <c r="I264" s="36">
        <v>0</v>
      </c>
      <c r="J264" s="36">
        <v>0</v>
      </c>
      <c r="K264" s="183">
        <f t="shared" si="4"/>
        <v>2000</v>
      </c>
    </row>
    <row r="265" spans="1:11" s="30" customFormat="1" ht="38.25">
      <c r="A265" s="15">
        <v>5</v>
      </c>
      <c r="B265" s="15" t="s">
        <v>261</v>
      </c>
      <c r="C265" s="15" t="s">
        <v>530</v>
      </c>
      <c r="D265" s="15" t="s">
        <v>678</v>
      </c>
      <c r="E265" s="38" t="s">
        <v>267</v>
      </c>
      <c r="F265" s="53" t="s">
        <v>571</v>
      </c>
      <c r="G265" s="36">
        <v>3000</v>
      </c>
      <c r="H265" s="36">
        <v>3000</v>
      </c>
      <c r="I265" s="36">
        <v>0</v>
      </c>
      <c r="J265" s="36">
        <v>0</v>
      </c>
      <c r="K265" s="183">
        <f t="shared" si="4"/>
        <v>3000</v>
      </c>
    </row>
    <row r="266" spans="1:11" s="30" customFormat="1" ht="63.75">
      <c r="A266" s="15">
        <v>6</v>
      </c>
      <c r="B266" s="15" t="s">
        <v>476</v>
      </c>
      <c r="C266" s="15" t="s">
        <v>135</v>
      </c>
      <c r="D266" s="15" t="s">
        <v>330</v>
      </c>
      <c r="E266" s="38" t="s">
        <v>267</v>
      </c>
      <c r="F266" s="53" t="s">
        <v>571</v>
      </c>
      <c r="G266" s="36">
        <v>6000</v>
      </c>
      <c r="H266" s="36">
        <v>0</v>
      </c>
      <c r="I266" s="36">
        <v>0</v>
      </c>
      <c r="J266" s="36">
        <v>0</v>
      </c>
      <c r="K266" s="183">
        <f t="shared" si="4"/>
        <v>0</v>
      </c>
    </row>
    <row r="267" spans="1:11" s="30" customFormat="1" ht="38.25">
      <c r="A267" s="15">
        <v>7</v>
      </c>
      <c r="B267" s="15" t="s">
        <v>679</v>
      </c>
      <c r="C267" s="15" t="s">
        <v>530</v>
      </c>
      <c r="D267" s="15" t="s">
        <v>680</v>
      </c>
      <c r="E267" s="38" t="s">
        <v>267</v>
      </c>
      <c r="F267" s="53" t="s">
        <v>571</v>
      </c>
      <c r="G267" s="36">
        <v>6830</v>
      </c>
      <c r="H267" s="36">
        <v>0</v>
      </c>
      <c r="I267" s="36">
        <v>0</v>
      </c>
      <c r="J267" s="36">
        <v>0</v>
      </c>
      <c r="K267" s="183">
        <f t="shared" si="4"/>
        <v>0</v>
      </c>
    </row>
    <row r="268" spans="1:11" s="30" customFormat="1" ht="51">
      <c r="A268" s="40">
        <v>8</v>
      </c>
      <c r="B268" s="40" t="s">
        <v>35</v>
      </c>
      <c r="C268" s="40" t="s">
        <v>136</v>
      </c>
      <c r="D268" s="40" t="s">
        <v>331</v>
      </c>
      <c r="E268" s="38" t="s">
        <v>267</v>
      </c>
      <c r="F268" s="53" t="s">
        <v>571</v>
      </c>
      <c r="G268" s="62">
        <v>110000</v>
      </c>
      <c r="H268" s="62">
        <v>0</v>
      </c>
      <c r="I268" s="62">
        <v>0</v>
      </c>
      <c r="J268" s="62">
        <v>0</v>
      </c>
      <c r="K268" s="183">
        <f t="shared" si="4"/>
        <v>0</v>
      </c>
    </row>
    <row r="269" spans="1:11" s="30" customFormat="1" ht="25.5">
      <c r="A269" s="210"/>
      <c r="B269" s="210"/>
      <c r="C269" s="210"/>
      <c r="D269" s="46" t="s">
        <v>366</v>
      </c>
      <c r="E269" s="46" t="s">
        <v>267</v>
      </c>
      <c r="F269" s="165" t="s">
        <v>265</v>
      </c>
      <c r="G269" s="160">
        <f>SUM(G261:G268)</f>
        <v>165672</v>
      </c>
      <c r="H269" s="160">
        <f>SUM(H261:H268)</f>
        <v>37842</v>
      </c>
      <c r="I269" s="160">
        <f>SUM(I261:I268)</f>
        <v>0</v>
      </c>
      <c r="J269" s="160">
        <f>SUM(J261:J268)</f>
        <v>0</v>
      </c>
      <c r="K269" s="183">
        <f t="shared" si="4"/>
        <v>37842</v>
      </c>
    </row>
    <row r="270" spans="1:11" s="30" customFormat="1" ht="36">
      <c r="A270" s="14" t="s">
        <v>579</v>
      </c>
      <c r="B270" s="204" t="s">
        <v>561</v>
      </c>
      <c r="C270" s="204"/>
      <c r="D270" s="14"/>
      <c r="E270" s="14"/>
      <c r="F270" s="177" t="s">
        <v>571</v>
      </c>
      <c r="G270" s="35">
        <f>G290</f>
        <v>85000</v>
      </c>
      <c r="H270" s="35">
        <f>H290</f>
        <v>62995.22</v>
      </c>
      <c r="I270" s="35">
        <f>I290</f>
        <v>0</v>
      </c>
      <c r="J270" s="35">
        <f>J290</f>
        <v>0</v>
      </c>
      <c r="K270" s="183">
        <f t="shared" si="4"/>
        <v>62995.22</v>
      </c>
    </row>
    <row r="271" spans="1:11" s="30" customFormat="1" ht="51">
      <c r="A271" s="15">
        <v>1</v>
      </c>
      <c r="B271" s="15" t="s">
        <v>36</v>
      </c>
      <c r="C271" s="15" t="s">
        <v>137</v>
      </c>
      <c r="D271" s="15" t="s">
        <v>291</v>
      </c>
      <c r="E271" s="38" t="s">
        <v>267</v>
      </c>
      <c r="F271" s="53" t="s">
        <v>571</v>
      </c>
      <c r="G271" s="36">
        <v>3000</v>
      </c>
      <c r="H271" s="36">
        <v>3000</v>
      </c>
      <c r="I271" s="36">
        <v>0</v>
      </c>
      <c r="J271" s="36">
        <v>0</v>
      </c>
      <c r="K271" s="183">
        <f t="shared" si="4"/>
        <v>3000</v>
      </c>
    </row>
    <row r="272" spans="1:11" s="30" customFormat="1" ht="38.25">
      <c r="A272" s="15">
        <v>2</v>
      </c>
      <c r="B272" s="15" t="s">
        <v>37</v>
      </c>
      <c r="C272" s="15" t="s">
        <v>528</v>
      </c>
      <c r="D272" s="15" t="s">
        <v>332</v>
      </c>
      <c r="E272" s="38" t="s">
        <v>267</v>
      </c>
      <c r="F272" s="53" t="s">
        <v>571</v>
      </c>
      <c r="G272" s="36">
        <v>4500</v>
      </c>
      <c r="H272" s="36">
        <v>4500</v>
      </c>
      <c r="I272" s="36">
        <v>0</v>
      </c>
      <c r="J272" s="36">
        <v>0</v>
      </c>
      <c r="K272" s="183">
        <f t="shared" si="4"/>
        <v>4500</v>
      </c>
    </row>
    <row r="273" spans="1:11" s="30" customFormat="1" ht="38.25">
      <c r="A273" s="15">
        <v>3</v>
      </c>
      <c r="B273" s="15" t="s">
        <v>477</v>
      </c>
      <c r="C273" s="15" t="s">
        <v>138</v>
      </c>
      <c r="D273" s="15" t="s">
        <v>333</v>
      </c>
      <c r="E273" s="38" t="s">
        <v>267</v>
      </c>
      <c r="F273" s="53" t="s">
        <v>571</v>
      </c>
      <c r="G273" s="36">
        <v>3000</v>
      </c>
      <c r="H273" s="36">
        <v>0</v>
      </c>
      <c r="I273" s="36">
        <v>0</v>
      </c>
      <c r="J273" s="36">
        <v>0</v>
      </c>
      <c r="K273" s="183">
        <f t="shared" si="4"/>
        <v>0</v>
      </c>
    </row>
    <row r="274" spans="1:11" s="30" customFormat="1" ht="51">
      <c r="A274" s="15">
        <v>4</v>
      </c>
      <c r="B274" s="15" t="s">
        <v>334</v>
      </c>
      <c r="C274" s="15" t="s">
        <v>139</v>
      </c>
      <c r="D274" s="15" t="s">
        <v>335</v>
      </c>
      <c r="E274" s="38" t="s">
        <v>267</v>
      </c>
      <c r="F274" s="53" t="s">
        <v>571</v>
      </c>
      <c r="G274" s="36">
        <v>4000</v>
      </c>
      <c r="H274" s="36">
        <v>3995.22</v>
      </c>
      <c r="I274" s="36">
        <v>0</v>
      </c>
      <c r="J274" s="36">
        <v>0</v>
      </c>
      <c r="K274" s="183">
        <f t="shared" si="4"/>
        <v>3995.22</v>
      </c>
    </row>
    <row r="275" spans="1:11" s="30" customFormat="1" ht="51">
      <c r="A275" s="15">
        <v>5</v>
      </c>
      <c r="B275" s="15" t="s">
        <v>336</v>
      </c>
      <c r="C275" s="15" t="s">
        <v>140</v>
      </c>
      <c r="D275" s="15" t="s">
        <v>339</v>
      </c>
      <c r="E275" s="38" t="s">
        <v>267</v>
      </c>
      <c r="F275" s="53" t="s">
        <v>571</v>
      </c>
      <c r="G275" s="36">
        <v>10000</v>
      </c>
      <c r="H275" s="36">
        <v>10000</v>
      </c>
      <c r="I275" s="36">
        <v>0</v>
      </c>
      <c r="J275" s="36">
        <v>0</v>
      </c>
      <c r="K275" s="183">
        <f t="shared" si="4"/>
        <v>10000</v>
      </c>
    </row>
    <row r="276" spans="1:11" s="30" customFormat="1" ht="51">
      <c r="A276" s="15">
        <v>6</v>
      </c>
      <c r="B276" s="15" t="s">
        <v>337</v>
      </c>
      <c r="C276" s="15" t="s">
        <v>131</v>
      </c>
      <c r="D276" s="15" t="s">
        <v>681</v>
      </c>
      <c r="E276" s="38" t="s">
        <v>267</v>
      </c>
      <c r="F276" s="53" t="s">
        <v>571</v>
      </c>
      <c r="G276" s="36">
        <v>1500</v>
      </c>
      <c r="H276" s="36">
        <v>1500</v>
      </c>
      <c r="I276" s="36">
        <v>0</v>
      </c>
      <c r="J276" s="36">
        <v>0</v>
      </c>
      <c r="K276" s="183">
        <f t="shared" si="4"/>
        <v>1500</v>
      </c>
    </row>
    <row r="277" spans="1:11" s="30" customFormat="1" ht="51">
      <c r="A277" s="15">
        <v>7</v>
      </c>
      <c r="B277" s="15" t="s">
        <v>338</v>
      </c>
      <c r="C277" s="15" t="s">
        <v>131</v>
      </c>
      <c r="D277" s="15" t="s">
        <v>681</v>
      </c>
      <c r="E277" s="38" t="s">
        <v>267</v>
      </c>
      <c r="F277" s="53" t="s">
        <v>571</v>
      </c>
      <c r="G277" s="36">
        <v>2000</v>
      </c>
      <c r="H277" s="36">
        <v>2000</v>
      </c>
      <c r="I277" s="36">
        <v>0</v>
      </c>
      <c r="J277" s="36">
        <v>0</v>
      </c>
      <c r="K277" s="183">
        <f t="shared" si="4"/>
        <v>2000</v>
      </c>
    </row>
    <row r="278" spans="1:11" s="30" customFormat="1" ht="38.25">
      <c r="A278" s="15">
        <v>8</v>
      </c>
      <c r="B278" s="15" t="s">
        <v>478</v>
      </c>
      <c r="C278" s="15" t="s">
        <v>141</v>
      </c>
      <c r="D278" s="15" t="s">
        <v>682</v>
      </c>
      <c r="E278" s="38" t="s">
        <v>267</v>
      </c>
      <c r="F278" s="53" t="s">
        <v>571</v>
      </c>
      <c r="G278" s="36">
        <v>3000</v>
      </c>
      <c r="H278" s="36">
        <v>0</v>
      </c>
      <c r="I278" s="36">
        <v>0</v>
      </c>
      <c r="J278" s="36">
        <v>0</v>
      </c>
      <c r="K278" s="183">
        <f t="shared" si="4"/>
        <v>0</v>
      </c>
    </row>
    <row r="279" spans="1:11" s="30" customFormat="1" ht="38.25">
      <c r="A279" s="15">
        <v>9</v>
      </c>
      <c r="B279" s="15" t="s">
        <v>340</v>
      </c>
      <c r="C279" s="15" t="s">
        <v>142</v>
      </c>
      <c r="D279" s="15" t="s">
        <v>683</v>
      </c>
      <c r="E279" s="38" t="s">
        <v>267</v>
      </c>
      <c r="F279" s="53" t="s">
        <v>571</v>
      </c>
      <c r="G279" s="36">
        <v>2000</v>
      </c>
      <c r="H279" s="36">
        <v>2000</v>
      </c>
      <c r="I279" s="36">
        <v>0</v>
      </c>
      <c r="J279" s="36">
        <v>0</v>
      </c>
      <c r="K279" s="183">
        <f t="shared" si="4"/>
        <v>2000</v>
      </c>
    </row>
    <row r="280" spans="1:11" s="30" customFormat="1" ht="38.25">
      <c r="A280" s="15">
        <v>10</v>
      </c>
      <c r="B280" s="15" t="s">
        <v>479</v>
      </c>
      <c r="C280" s="15" t="s">
        <v>143</v>
      </c>
      <c r="D280" s="15" t="s">
        <v>341</v>
      </c>
      <c r="E280" s="38" t="s">
        <v>267</v>
      </c>
      <c r="F280" s="53" t="s">
        <v>571</v>
      </c>
      <c r="G280" s="36">
        <v>5000</v>
      </c>
      <c r="H280" s="36">
        <v>5000</v>
      </c>
      <c r="I280" s="36">
        <v>0</v>
      </c>
      <c r="J280" s="36">
        <v>0</v>
      </c>
      <c r="K280" s="183">
        <f t="shared" si="4"/>
        <v>5000</v>
      </c>
    </row>
    <row r="281" spans="1:11" s="30" customFormat="1" ht="51">
      <c r="A281" s="15">
        <v>11</v>
      </c>
      <c r="B281" s="15" t="s">
        <v>262</v>
      </c>
      <c r="C281" s="15" t="s">
        <v>750</v>
      </c>
      <c r="D281" s="15" t="s">
        <v>684</v>
      </c>
      <c r="E281" s="38" t="s">
        <v>267</v>
      </c>
      <c r="F281" s="53" t="s">
        <v>571</v>
      </c>
      <c r="G281" s="36">
        <v>1000</v>
      </c>
      <c r="H281" s="36">
        <v>1000</v>
      </c>
      <c r="I281" s="36">
        <v>0</v>
      </c>
      <c r="J281" s="36">
        <v>0</v>
      </c>
      <c r="K281" s="183">
        <f t="shared" si="4"/>
        <v>1000</v>
      </c>
    </row>
    <row r="282" spans="1:11" s="30" customFormat="1" ht="38.25">
      <c r="A282" s="15">
        <v>12</v>
      </c>
      <c r="B282" s="15" t="s">
        <v>342</v>
      </c>
      <c r="C282" s="15" t="s">
        <v>144</v>
      </c>
      <c r="D282" s="15" t="s">
        <v>685</v>
      </c>
      <c r="E282" s="38" t="s">
        <v>267</v>
      </c>
      <c r="F282" s="53" t="s">
        <v>571</v>
      </c>
      <c r="G282" s="36">
        <v>15000</v>
      </c>
      <c r="H282" s="36">
        <v>15000</v>
      </c>
      <c r="I282" s="36">
        <v>0</v>
      </c>
      <c r="J282" s="36">
        <v>0</v>
      </c>
      <c r="K282" s="183">
        <f t="shared" si="4"/>
        <v>15000</v>
      </c>
    </row>
    <row r="283" spans="1:11" s="30" customFormat="1" ht="38.25">
      <c r="A283" s="15">
        <v>13</v>
      </c>
      <c r="B283" s="15" t="s">
        <v>38</v>
      </c>
      <c r="C283" s="15" t="s">
        <v>145</v>
      </c>
      <c r="D283" s="15" t="s">
        <v>686</v>
      </c>
      <c r="E283" s="38" t="s">
        <v>267</v>
      </c>
      <c r="F283" s="53" t="s">
        <v>571</v>
      </c>
      <c r="G283" s="36">
        <v>10000</v>
      </c>
      <c r="H283" s="36">
        <v>10000</v>
      </c>
      <c r="I283" s="36">
        <v>0</v>
      </c>
      <c r="J283" s="36">
        <v>0</v>
      </c>
      <c r="K283" s="183">
        <f t="shared" si="4"/>
        <v>10000</v>
      </c>
    </row>
    <row r="284" spans="1:11" s="30" customFormat="1" ht="36">
      <c r="A284" s="15">
        <v>14</v>
      </c>
      <c r="B284" s="15" t="s">
        <v>343</v>
      </c>
      <c r="C284" s="15" t="s">
        <v>128</v>
      </c>
      <c r="D284" s="15" t="s">
        <v>686</v>
      </c>
      <c r="E284" s="38" t="s">
        <v>267</v>
      </c>
      <c r="F284" s="53" t="s">
        <v>571</v>
      </c>
      <c r="G284" s="36">
        <v>5000</v>
      </c>
      <c r="H284" s="36">
        <v>5000</v>
      </c>
      <c r="I284" s="36">
        <v>0</v>
      </c>
      <c r="J284" s="36">
        <v>0</v>
      </c>
      <c r="K284" s="183">
        <f t="shared" si="4"/>
        <v>5000</v>
      </c>
    </row>
    <row r="285" spans="1:11" s="30" customFormat="1" ht="51">
      <c r="A285" s="15">
        <v>15</v>
      </c>
      <c r="B285" s="15" t="s">
        <v>39</v>
      </c>
      <c r="C285" s="15" t="s">
        <v>140</v>
      </c>
      <c r="D285" s="15" t="s">
        <v>687</v>
      </c>
      <c r="E285" s="38" t="s">
        <v>267</v>
      </c>
      <c r="F285" s="53" t="s">
        <v>571</v>
      </c>
      <c r="G285" s="36">
        <v>1000</v>
      </c>
      <c r="H285" s="36">
        <v>0</v>
      </c>
      <c r="I285" s="36">
        <v>0</v>
      </c>
      <c r="J285" s="36">
        <v>0</v>
      </c>
      <c r="K285" s="183">
        <f t="shared" si="4"/>
        <v>0</v>
      </c>
    </row>
    <row r="286" spans="1:11" s="30" customFormat="1" ht="38.25">
      <c r="A286" s="15">
        <v>16</v>
      </c>
      <c r="B286" s="15" t="s">
        <v>480</v>
      </c>
      <c r="C286" s="15" t="s">
        <v>146</v>
      </c>
      <c r="D286" s="15" t="s">
        <v>344</v>
      </c>
      <c r="E286" s="38" t="s">
        <v>267</v>
      </c>
      <c r="F286" s="53" t="s">
        <v>571</v>
      </c>
      <c r="G286" s="36">
        <v>3000</v>
      </c>
      <c r="H286" s="36">
        <v>0</v>
      </c>
      <c r="I286" s="36">
        <v>0</v>
      </c>
      <c r="J286" s="36">
        <v>0</v>
      </c>
      <c r="K286" s="183">
        <f t="shared" si="4"/>
        <v>0</v>
      </c>
    </row>
    <row r="287" spans="1:11" s="30" customFormat="1" ht="51">
      <c r="A287" s="15">
        <v>17</v>
      </c>
      <c r="B287" s="15" t="s">
        <v>40</v>
      </c>
      <c r="C287" s="15" t="s">
        <v>147</v>
      </c>
      <c r="D287" s="15" t="s">
        <v>345</v>
      </c>
      <c r="E287" s="38" t="s">
        <v>267</v>
      </c>
      <c r="F287" s="53" t="s">
        <v>571</v>
      </c>
      <c r="G287" s="36">
        <v>4000</v>
      </c>
      <c r="H287" s="36">
        <v>0</v>
      </c>
      <c r="I287" s="36">
        <v>0</v>
      </c>
      <c r="J287" s="36">
        <v>0</v>
      </c>
      <c r="K287" s="183">
        <f t="shared" si="4"/>
        <v>0</v>
      </c>
    </row>
    <row r="288" spans="1:11" s="30" customFormat="1" ht="38.25">
      <c r="A288" s="15">
        <v>18</v>
      </c>
      <c r="B288" s="15" t="s">
        <v>346</v>
      </c>
      <c r="C288" s="15" t="s">
        <v>148</v>
      </c>
      <c r="D288" s="15" t="s">
        <v>688</v>
      </c>
      <c r="E288" s="38" t="s">
        <v>267</v>
      </c>
      <c r="F288" s="53" t="s">
        <v>571</v>
      </c>
      <c r="G288" s="36">
        <v>3000</v>
      </c>
      <c r="H288" s="36">
        <v>0</v>
      </c>
      <c r="I288" s="36">
        <v>0</v>
      </c>
      <c r="J288" s="36">
        <v>0</v>
      </c>
      <c r="K288" s="183">
        <f t="shared" si="4"/>
        <v>0</v>
      </c>
    </row>
    <row r="289" spans="1:11" s="30" customFormat="1" ht="36">
      <c r="A289" s="40">
        <v>19</v>
      </c>
      <c r="B289" s="40" t="s">
        <v>347</v>
      </c>
      <c r="C289" s="40" t="s">
        <v>147</v>
      </c>
      <c r="D289" s="40" t="s">
        <v>689</v>
      </c>
      <c r="E289" s="38" t="s">
        <v>267</v>
      </c>
      <c r="F289" s="53" t="s">
        <v>571</v>
      </c>
      <c r="G289" s="62">
        <v>5000</v>
      </c>
      <c r="H289" s="62">
        <v>0</v>
      </c>
      <c r="I289" s="62">
        <v>0</v>
      </c>
      <c r="J289" s="62">
        <v>0</v>
      </c>
      <c r="K289" s="183">
        <f t="shared" si="4"/>
        <v>0</v>
      </c>
    </row>
    <row r="290" spans="1:11" s="30" customFormat="1" ht="25.5">
      <c r="A290" s="210"/>
      <c r="B290" s="210"/>
      <c r="C290" s="210"/>
      <c r="D290" s="46" t="s">
        <v>366</v>
      </c>
      <c r="E290" s="46" t="s">
        <v>267</v>
      </c>
      <c r="F290" s="165" t="s">
        <v>265</v>
      </c>
      <c r="G290" s="160">
        <f>SUM(G271:G289)</f>
        <v>85000</v>
      </c>
      <c r="H290" s="160">
        <f>SUM(H271:H289)</f>
        <v>62995.22</v>
      </c>
      <c r="I290" s="160">
        <f>SUM(I271:I289)</f>
        <v>0</v>
      </c>
      <c r="J290" s="160">
        <f>SUM(J271:J289)</f>
        <v>0</v>
      </c>
      <c r="K290" s="183">
        <f t="shared" si="4"/>
        <v>62995.22</v>
      </c>
    </row>
    <row r="291" spans="1:11" s="30" customFormat="1" ht="12.75">
      <c r="A291" s="40"/>
      <c r="B291" s="40"/>
      <c r="C291" s="40"/>
      <c r="D291" s="211" t="s">
        <v>387</v>
      </c>
      <c r="E291" s="212"/>
      <c r="F291" s="169"/>
      <c r="G291" s="142">
        <f>G270+G260+G226+G222+G208</f>
        <v>1009313</v>
      </c>
      <c r="H291" s="142">
        <f>H270+H260+H226+H222+H208</f>
        <v>448662.31999999995</v>
      </c>
      <c r="I291" s="142">
        <f>I270+I260+I226+I222+I208</f>
        <v>0</v>
      </c>
      <c r="J291" s="142">
        <f>J270+J260+J226+J222+J208</f>
        <v>0</v>
      </c>
      <c r="K291" s="183">
        <f t="shared" si="4"/>
        <v>448662.31999999995</v>
      </c>
    </row>
    <row r="292" spans="1:11" s="30" customFormat="1" ht="12.75">
      <c r="A292" s="209" t="s">
        <v>819</v>
      </c>
      <c r="B292" s="208"/>
      <c r="C292" s="208"/>
      <c r="D292" s="208"/>
      <c r="E292" s="208"/>
      <c r="F292" s="208"/>
      <c r="G292" s="208"/>
      <c r="H292" s="208"/>
      <c r="I292" s="143"/>
      <c r="J292" s="143"/>
      <c r="K292" s="183">
        <f t="shared" si="4"/>
        <v>0</v>
      </c>
    </row>
    <row r="293" spans="1:11" s="33" customFormat="1" ht="36">
      <c r="A293" s="14" t="s">
        <v>381</v>
      </c>
      <c r="B293" s="204" t="s">
        <v>562</v>
      </c>
      <c r="C293" s="212"/>
      <c r="D293" s="59"/>
      <c r="E293" s="59"/>
      <c r="F293" s="177" t="s">
        <v>571</v>
      </c>
      <c r="G293" s="35">
        <f>G347+G349+G352+G366</f>
        <v>0</v>
      </c>
      <c r="H293" s="35">
        <f>H347+H349+H352+H366</f>
        <v>0</v>
      </c>
      <c r="I293" s="35">
        <f>I347+I349+I352+I366</f>
        <v>3673035</v>
      </c>
      <c r="J293" s="35">
        <f>J347+J349+J352+J366</f>
        <v>2650859.5</v>
      </c>
      <c r="K293" s="183">
        <f t="shared" si="4"/>
        <v>2650859.5</v>
      </c>
    </row>
    <row r="294" spans="1:11" s="61" customFormat="1" ht="51">
      <c r="A294" s="15">
        <v>1</v>
      </c>
      <c r="B294" s="15" t="s">
        <v>562</v>
      </c>
      <c r="C294" s="15" t="s">
        <v>149</v>
      </c>
      <c r="D294" s="15" t="s">
        <v>9</v>
      </c>
      <c r="E294" s="38" t="s">
        <v>10</v>
      </c>
      <c r="F294" s="53" t="s">
        <v>571</v>
      </c>
      <c r="G294" s="36">
        <v>0</v>
      </c>
      <c r="H294" s="36">
        <v>0</v>
      </c>
      <c r="I294" s="36">
        <v>56475</v>
      </c>
      <c r="J294" s="36">
        <v>18825</v>
      </c>
      <c r="K294" s="183">
        <f t="shared" si="4"/>
        <v>18825</v>
      </c>
    </row>
    <row r="295" spans="1:11" s="61" customFormat="1" ht="51">
      <c r="A295" s="15">
        <v>2</v>
      </c>
      <c r="B295" s="15" t="s">
        <v>562</v>
      </c>
      <c r="C295" s="15" t="s">
        <v>150</v>
      </c>
      <c r="D295" s="15" t="s">
        <v>9</v>
      </c>
      <c r="E295" s="38" t="s">
        <v>10</v>
      </c>
      <c r="F295" s="53" t="s">
        <v>571</v>
      </c>
      <c r="G295" s="36">
        <v>0</v>
      </c>
      <c r="H295" s="36">
        <v>0</v>
      </c>
      <c r="I295" s="36">
        <v>41760</v>
      </c>
      <c r="J295" s="36">
        <v>27840</v>
      </c>
      <c r="K295" s="183">
        <f t="shared" si="4"/>
        <v>27840</v>
      </c>
    </row>
    <row r="296" spans="1:11" s="61" customFormat="1" ht="38.25">
      <c r="A296" s="15">
        <v>3</v>
      </c>
      <c r="B296" s="15" t="s">
        <v>15</v>
      </c>
      <c r="C296" s="15" t="s">
        <v>150</v>
      </c>
      <c r="D296" s="15" t="s">
        <v>11</v>
      </c>
      <c r="E296" s="38" t="s">
        <v>10</v>
      </c>
      <c r="F296" s="53" t="s">
        <v>571</v>
      </c>
      <c r="G296" s="36">
        <v>0</v>
      </c>
      <c r="H296" s="36">
        <v>0</v>
      </c>
      <c r="I296" s="36">
        <v>1805</v>
      </c>
      <c r="J296" s="36">
        <v>1805</v>
      </c>
      <c r="K296" s="183">
        <f t="shared" si="4"/>
        <v>1805</v>
      </c>
    </row>
    <row r="297" spans="1:11" s="61" customFormat="1" ht="51">
      <c r="A297" s="15">
        <v>4</v>
      </c>
      <c r="B297" s="15" t="s">
        <v>14</v>
      </c>
      <c r="C297" s="15" t="s">
        <v>150</v>
      </c>
      <c r="D297" s="15" t="s">
        <v>12</v>
      </c>
      <c r="E297" s="38" t="s">
        <v>10</v>
      </c>
      <c r="F297" s="53" t="s">
        <v>571</v>
      </c>
      <c r="G297" s="36">
        <v>0</v>
      </c>
      <c r="H297" s="36">
        <v>0</v>
      </c>
      <c r="I297" s="36">
        <v>3800</v>
      </c>
      <c r="J297" s="36">
        <v>0</v>
      </c>
      <c r="K297" s="183">
        <f t="shared" si="4"/>
        <v>0</v>
      </c>
    </row>
    <row r="298" spans="1:11" s="61" customFormat="1" ht="51">
      <c r="A298" s="15">
        <v>5</v>
      </c>
      <c r="B298" s="15" t="s">
        <v>562</v>
      </c>
      <c r="C298" s="15" t="s">
        <v>151</v>
      </c>
      <c r="D298" s="15" t="s">
        <v>9</v>
      </c>
      <c r="E298" s="38" t="s">
        <v>10</v>
      </c>
      <c r="F298" s="53" t="s">
        <v>571</v>
      </c>
      <c r="G298" s="36">
        <v>0</v>
      </c>
      <c r="H298" s="36">
        <v>0</v>
      </c>
      <c r="I298" s="36">
        <v>15000</v>
      </c>
      <c r="J298" s="36">
        <v>7500</v>
      </c>
      <c r="K298" s="183">
        <f t="shared" si="4"/>
        <v>7500</v>
      </c>
    </row>
    <row r="299" spans="1:11" s="61" customFormat="1" ht="51">
      <c r="A299" s="15">
        <v>6</v>
      </c>
      <c r="B299" s="15" t="s">
        <v>562</v>
      </c>
      <c r="C299" s="15" t="s">
        <v>152</v>
      </c>
      <c r="D299" s="15" t="s">
        <v>9</v>
      </c>
      <c r="E299" s="38" t="s">
        <v>10</v>
      </c>
      <c r="F299" s="53" t="s">
        <v>571</v>
      </c>
      <c r="G299" s="36">
        <v>0</v>
      </c>
      <c r="H299" s="36">
        <v>0</v>
      </c>
      <c r="I299" s="36">
        <v>60046</v>
      </c>
      <c r="J299" s="36">
        <v>30024</v>
      </c>
      <c r="K299" s="183">
        <f t="shared" si="4"/>
        <v>30024</v>
      </c>
    </row>
    <row r="300" spans="1:11" s="61" customFormat="1" ht="51">
      <c r="A300" s="15">
        <v>7</v>
      </c>
      <c r="B300" s="15" t="s">
        <v>562</v>
      </c>
      <c r="C300" s="15" t="s">
        <v>153</v>
      </c>
      <c r="D300" s="15" t="s">
        <v>9</v>
      </c>
      <c r="E300" s="38" t="s">
        <v>10</v>
      </c>
      <c r="F300" s="53" t="s">
        <v>571</v>
      </c>
      <c r="G300" s="36">
        <v>0</v>
      </c>
      <c r="H300" s="36">
        <v>0</v>
      </c>
      <c r="I300" s="36">
        <v>20000</v>
      </c>
      <c r="J300" s="36">
        <v>15000</v>
      </c>
      <c r="K300" s="183">
        <f t="shared" si="4"/>
        <v>15000</v>
      </c>
    </row>
    <row r="301" spans="1:11" s="61" customFormat="1" ht="38.25">
      <c r="A301" s="15">
        <v>8</v>
      </c>
      <c r="B301" s="15" t="s">
        <v>15</v>
      </c>
      <c r="C301" s="15" t="s">
        <v>153</v>
      </c>
      <c r="D301" s="15" t="s">
        <v>13</v>
      </c>
      <c r="E301" s="38" t="s">
        <v>10</v>
      </c>
      <c r="F301" s="53" t="s">
        <v>571</v>
      </c>
      <c r="G301" s="36">
        <v>0</v>
      </c>
      <c r="H301" s="36">
        <v>0</v>
      </c>
      <c r="I301" s="36">
        <v>850</v>
      </c>
      <c r="J301" s="36">
        <v>850</v>
      </c>
      <c r="K301" s="183">
        <f t="shared" si="4"/>
        <v>850</v>
      </c>
    </row>
    <row r="302" spans="1:11" s="61" customFormat="1" ht="51">
      <c r="A302" s="15">
        <v>9</v>
      </c>
      <c r="B302" s="15" t="s">
        <v>562</v>
      </c>
      <c r="C302" s="15" t="s">
        <v>154</v>
      </c>
      <c r="D302" s="15" t="s">
        <v>9</v>
      </c>
      <c r="E302" s="38" t="s">
        <v>10</v>
      </c>
      <c r="F302" s="53" t="s">
        <v>571</v>
      </c>
      <c r="G302" s="36">
        <v>0</v>
      </c>
      <c r="H302" s="36">
        <v>0</v>
      </c>
      <c r="I302" s="36">
        <v>35600</v>
      </c>
      <c r="J302" s="36">
        <v>11867</v>
      </c>
      <c r="K302" s="183">
        <f t="shared" si="4"/>
        <v>11867</v>
      </c>
    </row>
    <row r="303" spans="1:11" s="61" customFormat="1" ht="51">
      <c r="A303" s="15">
        <v>10</v>
      </c>
      <c r="B303" s="15" t="s">
        <v>562</v>
      </c>
      <c r="C303" s="15" t="s">
        <v>155</v>
      </c>
      <c r="D303" s="15" t="s">
        <v>9</v>
      </c>
      <c r="E303" s="38" t="s">
        <v>10</v>
      </c>
      <c r="F303" s="53" t="s">
        <v>571</v>
      </c>
      <c r="G303" s="36">
        <v>0</v>
      </c>
      <c r="H303" s="36">
        <v>0</v>
      </c>
      <c r="I303" s="36">
        <v>33560</v>
      </c>
      <c r="J303" s="36">
        <v>22374</v>
      </c>
      <c r="K303" s="183">
        <f t="shared" si="4"/>
        <v>22374</v>
      </c>
    </row>
    <row r="304" spans="1:11" s="61" customFormat="1" ht="51">
      <c r="A304" s="15">
        <v>11</v>
      </c>
      <c r="B304" s="15" t="s">
        <v>562</v>
      </c>
      <c r="C304" s="15" t="s">
        <v>156</v>
      </c>
      <c r="D304" s="15" t="s">
        <v>9</v>
      </c>
      <c r="E304" s="38" t="s">
        <v>10</v>
      </c>
      <c r="F304" s="53" t="s">
        <v>571</v>
      </c>
      <c r="G304" s="36">
        <v>0</v>
      </c>
      <c r="H304" s="36">
        <v>0</v>
      </c>
      <c r="I304" s="36">
        <v>24500</v>
      </c>
      <c r="J304" s="36">
        <v>6125</v>
      </c>
      <c r="K304" s="183">
        <f t="shared" si="4"/>
        <v>6125</v>
      </c>
    </row>
    <row r="305" spans="1:11" s="61" customFormat="1" ht="38.25">
      <c r="A305" s="15">
        <v>12</v>
      </c>
      <c r="B305" s="15" t="s">
        <v>15</v>
      </c>
      <c r="C305" s="15" t="s">
        <v>156</v>
      </c>
      <c r="D305" s="15" t="s">
        <v>13</v>
      </c>
      <c r="E305" s="38" t="s">
        <v>10</v>
      </c>
      <c r="F305" s="53" t="s">
        <v>571</v>
      </c>
      <c r="G305" s="36">
        <v>0</v>
      </c>
      <c r="H305" s="36">
        <v>0</v>
      </c>
      <c r="I305" s="36">
        <v>2732</v>
      </c>
      <c r="J305" s="36">
        <v>2732</v>
      </c>
      <c r="K305" s="183">
        <f t="shared" si="4"/>
        <v>2732</v>
      </c>
    </row>
    <row r="306" spans="1:11" s="61" customFormat="1" ht="51">
      <c r="A306" s="15">
        <v>13</v>
      </c>
      <c r="B306" s="15" t="s">
        <v>562</v>
      </c>
      <c r="C306" s="15" t="s">
        <v>157</v>
      </c>
      <c r="D306" s="15" t="s">
        <v>9</v>
      </c>
      <c r="E306" s="38" t="s">
        <v>10</v>
      </c>
      <c r="F306" s="53" t="s">
        <v>571</v>
      </c>
      <c r="G306" s="36">
        <v>0</v>
      </c>
      <c r="H306" s="36">
        <v>0</v>
      </c>
      <c r="I306" s="36">
        <v>68350</v>
      </c>
      <c r="J306" s="36">
        <v>34175</v>
      </c>
      <c r="K306" s="183">
        <f t="shared" si="4"/>
        <v>34175</v>
      </c>
    </row>
    <row r="307" spans="1:11" s="61" customFormat="1" ht="38.25">
      <c r="A307" s="15">
        <v>14</v>
      </c>
      <c r="B307" s="15" t="s">
        <v>15</v>
      </c>
      <c r="C307" s="15" t="s">
        <v>157</v>
      </c>
      <c r="D307" s="15" t="s">
        <v>13</v>
      </c>
      <c r="E307" s="38" t="s">
        <v>10</v>
      </c>
      <c r="F307" s="53" t="s">
        <v>571</v>
      </c>
      <c r="G307" s="36">
        <v>0</v>
      </c>
      <c r="H307" s="36">
        <v>0</v>
      </c>
      <c r="I307" s="36">
        <v>1600</v>
      </c>
      <c r="J307" s="36">
        <v>1550</v>
      </c>
      <c r="K307" s="183">
        <f t="shared" si="4"/>
        <v>1550</v>
      </c>
    </row>
    <row r="308" spans="1:11" s="61" customFormat="1" ht="51">
      <c r="A308" s="15">
        <v>15</v>
      </c>
      <c r="B308" s="15" t="s">
        <v>14</v>
      </c>
      <c r="C308" s="15" t="s">
        <v>157</v>
      </c>
      <c r="D308" s="15" t="s">
        <v>12</v>
      </c>
      <c r="E308" s="38" t="s">
        <v>10</v>
      </c>
      <c r="F308" s="53" t="s">
        <v>571</v>
      </c>
      <c r="G308" s="36">
        <v>0</v>
      </c>
      <c r="H308" s="36">
        <v>0</v>
      </c>
      <c r="I308" s="36">
        <v>3740</v>
      </c>
      <c r="J308" s="36">
        <v>3740</v>
      </c>
      <c r="K308" s="183">
        <f t="shared" si="4"/>
        <v>3740</v>
      </c>
    </row>
    <row r="309" spans="1:11" s="61" customFormat="1" ht="51">
      <c r="A309" s="15">
        <v>16</v>
      </c>
      <c r="B309" s="15" t="s">
        <v>562</v>
      </c>
      <c r="C309" s="15" t="s">
        <v>158</v>
      </c>
      <c r="D309" s="15" t="s">
        <v>9</v>
      </c>
      <c r="E309" s="38" t="s">
        <v>10</v>
      </c>
      <c r="F309" s="53" t="s">
        <v>571</v>
      </c>
      <c r="G309" s="36">
        <v>0</v>
      </c>
      <c r="H309" s="36">
        <v>0</v>
      </c>
      <c r="I309" s="36">
        <v>73350</v>
      </c>
      <c r="J309" s="36">
        <v>36675</v>
      </c>
      <c r="K309" s="183">
        <f t="shared" si="4"/>
        <v>36675</v>
      </c>
    </row>
    <row r="310" spans="1:11" s="61" customFormat="1" ht="38.25">
      <c r="A310" s="15">
        <v>17</v>
      </c>
      <c r="B310" s="15" t="s">
        <v>15</v>
      </c>
      <c r="C310" s="15" t="s">
        <v>158</v>
      </c>
      <c r="D310" s="15" t="s">
        <v>16</v>
      </c>
      <c r="E310" s="38" t="s">
        <v>10</v>
      </c>
      <c r="F310" s="53" t="s">
        <v>571</v>
      </c>
      <c r="G310" s="36">
        <v>0</v>
      </c>
      <c r="H310" s="36">
        <v>0</v>
      </c>
      <c r="I310" s="36">
        <v>900</v>
      </c>
      <c r="J310" s="36">
        <v>900</v>
      </c>
      <c r="K310" s="183">
        <f t="shared" si="4"/>
        <v>900</v>
      </c>
    </row>
    <row r="311" spans="1:11" s="61" customFormat="1" ht="51">
      <c r="A311" s="15">
        <v>18</v>
      </c>
      <c r="B311" s="15" t="s">
        <v>14</v>
      </c>
      <c r="C311" s="15" t="s">
        <v>158</v>
      </c>
      <c r="D311" s="15" t="s">
        <v>12</v>
      </c>
      <c r="E311" s="38" t="s">
        <v>10</v>
      </c>
      <c r="F311" s="53" t="s">
        <v>571</v>
      </c>
      <c r="G311" s="36">
        <v>0</v>
      </c>
      <c r="H311" s="36">
        <v>0</v>
      </c>
      <c r="I311" s="36">
        <v>2345</v>
      </c>
      <c r="J311" s="36">
        <v>2345</v>
      </c>
      <c r="K311" s="183">
        <f t="shared" si="4"/>
        <v>2345</v>
      </c>
    </row>
    <row r="312" spans="1:11" s="61" customFormat="1" ht="51">
      <c r="A312" s="15">
        <v>19</v>
      </c>
      <c r="B312" s="15" t="s">
        <v>562</v>
      </c>
      <c r="C312" s="15" t="s">
        <v>159</v>
      </c>
      <c r="D312" s="15" t="s">
        <v>9</v>
      </c>
      <c r="E312" s="38" t="s">
        <v>10</v>
      </c>
      <c r="F312" s="53" t="s">
        <v>571</v>
      </c>
      <c r="G312" s="36">
        <v>0</v>
      </c>
      <c r="H312" s="36">
        <v>0</v>
      </c>
      <c r="I312" s="36">
        <v>24909</v>
      </c>
      <c r="J312" s="36">
        <v>16606</v>
      </c>
      <c r="K312" s="183">
        <f t="shared" si="4"/>
        <v>16606</v>
      </c>
    </row>
    <row r="313" spans="1:11" s="61" customFormat="1" ht="51">
      <c r="A313" s="15">
        <v>20</v>
      </c>
      <c r="B313" s="15" t="s">
        <v>562</v>
      </c>
      <c r="C313" s="15" t="s">
        <v>162</v>
      </c>
      <c r="D313" s="15" t="s">
        <v>9</v>
      </c>
      <c r="E313" s="38" t="s">
        <v>10</v>
      </c>
      <c r="F313" s="53" t="s">
        <v>571</v>
      </c>
      <c r="G313" s="36">
        <v>0</v>
      </c>
      <c r="H313" s="36">
        <v>0</v>
      </c>
      <c r="I313" s="36">
        <v>85700</v>
      </c>
      <c r="J313" s="36">
        <v>49750</v>
      </c>
      <c r="K313" s="183">
        <f t="shared" si="4"/>
        <v>49750</v>
      </c>
    </row>
    <row r="314" spans="1:11" s="61" customFormat="1" ht="51">
      <c r="A314" s="15">
        <v>21</v>
      </c>
      <c r="B314" s="15" t="s">
        <v>562</v>
      </c>
      <c r="C314" s="15" t="s">
        <v>163</v>
      </c>
      <c r="D314" s="15" t="s">
        <v>9</v>
      </c>
      <c r="E314" s="38" t="s">
        <v>10</v>
      </c>
      <c r="F314" s="53" t="s">
        <v>571</v>
      </c>
      <c r="G314" s="36">
        <v>0</v>
      </c>
      <c r="H314" s="36">
        <v>0</v>
      </c>
      <c r="I314" s="36">
        <v>99000</v>
      </c>
      <c r="J314" s="36">
        <v>99000</v>
      </c>
      <c r="K314" s="183">
        <f t="shared" si="4"/>
        <v>99000</v>
      </c>
    </row>
    <row r="315" spans="1:11" s="61" customFormat="1" ht="51">
      <c r="A315" s="15">
        <v>22</v>
      </c>
      <c r="B315" s="15" t="s">
        <v>562</v>
      </c>
      <c r="C315" s="15" t="s">
        <v>164</v>
      </c>
      <c r="D315" s="15" t="s">
        <v>9</v>
      </c>
      <c r="E315" s="38" t="s">
        <v>10</v>
      </c>
      <c r="F315" s="53" t="s">
        <v>571</v>
      </c>
      <c r="G315" s="36">
        <v>0</v>
      </c>
      <c r="H315" s="36">
        <v>0</v>
      </c>
      <c r="I315" s="36">
        <v>22000</v>
      </c>
      <c r="J315" s="36">
        <v>5500</v>
      </c>
      <c r="K315" s="183">
        <f t="shared" si="4"/>
        <v>5500</v>
      </c>
    </row>
    <row r="316" spans="1:11" s="61" customFormat="1" ht="38.25">
      <c r="A316" s="15">
        <v>23</v>
      </c>
      <c r="B316" s="15" t="s">
        <v>41</v>
      </c>
      <c r="C316" s="15" t="s">
        <v>164</v>
      </c>
      <c r="D316" s="15" t="s">
        <v>16</v>
      </c>
      <c r="E316" s="38" t="s">
        <v>10</v>
      </c>
      <c r="F316" s="53" t="s">
        <v>571</v>
      </c>
      <c r="G316" s="36">
        <v>0</v>
      </c>
      <c r="H316" s="36">
        <v>0</v>
      </c>
      <c r="I316" s="36">
        <v>570</v>
      </c>
      <c r="J316" s="36">
        <v>570</v>
      </c>
      <c r="K316" s="183">
        <f t="shared" si="4"/>
        <v>570</v>
      </c>
    </row>
    <row r="317" spans="1:11" s="61" customFormat="1" ht="51">
      <c r="A317" s="15">
        <v>24</v>
      </c>
      <c r="B317" s="15" t="s">
        <v>562</v>
      </c>
      <c r="C317" s="15" t="s">
        <v>165</v>
      </c>
      <c r="D317" s="15" t="s">
        <v>9</v>
      </c>
      <c r="E317" s="38" t="s">
        <v>10</v>
      </c>
      <c r="F317" s="53" t="s">
        <v>571</v>
      </c>
      <c r="G317" s="36">
        <v>0</v>
      </c>
      <c r="H317" s="36">
        <v>0</v>
      </c>
      <c r="I317" s="36">
        <v>10630</v>
      </c>
      <c r="J317" s="36">
        <v>10630</v>
      </c>
      <c r="K317" s="183">
        <f t="shared" si="4"/>
        <v>10630</v>
      </c>
    </row>
    <row r="318" spans="1:11" s="61" customFormat="1" ht="51">
      <c r="A318" s="15">
        <v>25</v>
      </c>
      <c r="B318" s="15" t="s">
        <v>562</v>
      </c>
      <c r="C318" s="15" t="s">
        <v>166</v>
      </c>
      <c r="D318" s="15" t="s">
        <v>9</v>
      </c>
      <c r="E318" s="38" t="s">
        <v>10</v>
      </c>
      <c r="F318" s="53" t="s">
        <v>571</v>
      </c>
      <c r="G318" s="36">
        <v>0</v>
      </c>
      <c r="H318" s="36">
        <v>0</v>
      </c>
      <c r="I318" s="36">
        <v>17470</v>
      </c>
      <c r="J318" s="36">
        <v>11646</v>
      </c>
      <c r="K318" s="183">
        <f t="shared" si="4"/>
        <v>11646</v>
      </c>
    </row>
    <row r="319" spans="1:11" s="61" customFormat="1" ht="38.25">
      <c r="A319" s="15">
        <v>26</v>
      </c>
      <c r="B319" s="15" t="s">
        <v>41</v>
      </c>
      <c r="C319" s="15" t="s">
        <v>166</v>
      </c>
      <c r="D319" s="15" t="s">
        <v>16</v>
      </c>
      <c r="E319" s="38" t="s">
        <v>10</v>
      </c>
      <c r="F319" s="53" t="s">
        <v>571</v>
      </c>
      <c r="G319" s="36">
        <v>0</v>
      </c>
      <c r="H319" s="36">
        <v>0</v>
      </c>
      <c r="I319" s="36">
        <v>1200</v>
      </c>
      <c r="J319" s="36">
        <v>0</v>
      </c>
      <c r="K319" s="183">
        <f t="shared" si="4"/>
        <v>0</v>
      </c>
    </row>
    <row r="320" spans="1:11" s="61" customFormat="1" ht="51">
      <c r="A320" s="15">
        <v>27</v>
      </c>
      <c r="B320" s="15" t="s">
        <v>562</v>
      </c>
      <c r="C320" s="15" t="s">
        <v>167</v>
      </c>
      <c r="D320" s="15" t="s">
        <v>9</v>
      </c>
      <c r="E320" s="38" t="s">
        <v>10</v>
      </c>
      <c r="F320" s="53" t="s">
        <v>571</v>
      </c>
      <c r="G320" s="36">
        <v>0</v>
      </c>
      <c r="H320" s="36">
        <v>0</v>
      </c>
      <c r="I320" s="36">
        <v>41500</v>
      </c>
      <c r="J320" s="36">
        <v>20750</v>
      </c>
      <c r="K320" s="183">
        <f t="shared" si="4"/>
        <v>20750</v>
      </c>
    </row>
    <row r="321" spans="1:11" s="61" customFormat="1" ht="51">
      <c r="A321" s="15">
        <v>28</v>
      </c>
      <c r="B321" s="15" t="s">
        <v>562</v>
      </c>
      <c r="C321" s="15" t="s">
        <v>168</v>
      </c>
      <c r="D321" s="15" t="s">
        <v>9</v>
      </c>
      <c r="E321" s="38" t="s">
        <v>10</v>
      </c>
      <c r="F321" s="53" t="s">
        <v>571</v>
      </c>
      <c r="G321" s="36">
        <v>0</v>
      </c>
      <c r="H321" s="36">
        <v>0</v>
      </c>
      <c r="I321" s="36">
        <v>13000</v>
      </c>
      <c r="J321" s="36">
        <v>3250</v>
      </c>
      <c r="K321" s="183">
        <f t="shared" si="4"/>
        <v>3250</v>
      </c>
    </row>
    <row r="322" spans="1:11" s="61" customFormat="1" ht="51">
      <c r="A322" s="15">
        <v>29</v>
      </c>
      <c r="B322" s="15" t="s">
        <v>562</v>
      </c>
      <c r="C322" s="15" t="s">
        <v>169</v>
      </c>
      <c r="D322" s="15" t="s">
        <v>9</v>
      </c>
      <c r="E322" s="38" t="s">
        <v>10</v>
      </c>
      <c r="F322" s="53" t="s">
        <v>571</v>
      </c>
      <c r="G322" s="36">
        <v>0</v>
      </c>
      <c r="H322" s="36">
        <v>0</v>
      </c>
      <c r="I322" s="36">
        <v>12000</v>
      </c>
      <c r="J322" s="36">
        <v>0</v>
      </c>
      <c r="K322" s="183">
        <f t="shared" si="4"/>
        <v>0</v>
      </c>
    </row>
    <row r="323" spans="1:11" s="61" customFormat="1" ht="51">
      <c r="A323" s="15">
        <v>30</v>
      </c>
      <c r="B323" s="15" t="s">
        <v>562</v>
      </c>
      <c r="C323" s="15" t="s">
        <v>170</v>
      </c>
      <c r="D323" s="15" t="s">
        <v>9</v>
      </c>
      <c r="E323" s="38" t="s">
        <v>10</v>
      </c>
      <c r="F323" s="53" t="s">
        <v>571</v>
      </c>
      <c r="G323" s="36">
        <v>0</v>
      </c>
      <c r="H323" s="36">
        <v>0</v>
      </c>
      <c r="I323" s="36">
        <v>38200</v>
      </c>
      <c r="J323" s="36">
        <v>19100</v>
      </c>
      <c r="K323" s="183">
        <f t="shared" si="4"/>
        <v>19100</v>
      </c>
    </row>
    <row r="324" spans="1:11" s="61" customFormat="1" ht="51">
      <c r="A324" s="15">
        <v>31</v>
      </c>
      <c r="B324" s="15" t="s">
        <v>562</v>
      </c>
      <c r="C324" s="15" t="s">
        <v>171</v>
      </c>
      <c r="D324" s="15" t="s">
        <v>9</v>
      </c>
      <c r="E324" s="38" t="s">
        <v>10</v>
      </c>
      <c r="F324" s="53" t="s">
        <v>571</v>
      </c>
      <c r="G324" s="36">
        <v>0</v>
      </c>
      <c r="H324" s="36">
        <v>0</v>
      </c>
      <c r="I324" s="36">
        <v>11200</v>
      </c>
      <c r="J324" s="36">
        <v>7466</v>
      </c>
      <c r="K324" s="183">
        <f t="shared" si="4"/>
        <v>7466</v>
      </c>
    </row>
    <row r="325" spans="1:11" s="61" customFormat="1" ht="51">
      <c r="A325" s="15">
        <v>32</v>
      </c>
      <c r="B325" s="15" t="s">
        <v>562</v>
      </c>
      <c r="C325" s="15" t="s">
        <v>172</v>
      </c>
      <c r="D325" s="15" t="s">
        <v>9</v>
      </c>
      <c r="E325" s="38" t="s">
        <v>10</v>
      </c>
      <c r="F325" s="53" t="s">
        <v>571</v>
      </c>
      <c r="G325" s="36">
        <v>0</v>
      </c>
      <c r="H325" s="36">
        <v>0</v>
      </c>
      <c r="I325" s="36">
        <v>5000</v>
      </c>
      <c r="J325" s="36">
        <v>3333</v>
      </c>
      <c r="K325" s="183">
        <f aca="true" t="shared" si="5" ref="K325:K390">H325+J325</f>
        <v>3333</v>
      </c>
    </row>
    <row r="326" spans="1:11" s="61" customFormat="1" ht="51">
      <c r="A326" s="15">
        <v>33</v>
      </c>
      <c r="B326" s="15" t="s">
        <v>562</v>
      </c>
      <c r="C326" s="15" t="s">
        <v>173</v>
      </c>
      <c r="D326" s="15" t="s">
        <v>9</v>
      </c>
      <c r="E326" s="38" t="s">
        <v>10</v>
      </c>
      <c r="F326" s="53" t="s">
        <v>571</v>
      </c>
      <c r="G326" s="36">
        <v>0</v>
      </c>
      <c r="H326" s="36">
        <v>0</v>
      </c>
      <c r="I326" s="36">
        <v>4900</v>
      </c>
      <c r="J326" s="36">
        <v>0</v>
      </c>
      <c r="K326" s="183">
        <f t="shared" si="5"/>
        <v>0</v>
      </c>
    </row>
    <row r="327" spans="1:11" s="61" customFormat="1" ht="51">
      <c r="A327" s="15">
        <v>34</v>
      </c>
      <c r="B327" s="15" t="s">
        <v>562</v>
      </c>
      <c r="C327" s="15" t="s">
        <v>174</v>
      </c>
      <c r="D327" s="15" t="s">
        <v>9</v>
      </c>
      <c r="E327" s="38" t="s">
        <v>10</v>
      </c>
      <c r="F327" s="53" t="s">
        <v>571</v>
      </c>
      <c r="G327" s="36">
        <v>0</v>
      </c>
      <c r="H327" s="36">
        <v>0</v>
      </c>
      <c r="I327" s="36">
        <v>11340</v>
      </c>
      <c r="J327" s="36">
        <v>7560</v>
      </c>
      <c r="K327" s="183">
        <f t="shared" si="5"/>
        <v>7560</v>
      </c>
    </row>
    <row r="328" spans="1:11" s="61" customFormat="1" ht="51">
      <c r="A328" s="15">
        <v>35</v>
      </c>
      <c r="B328" s="15" t="s">
        <v>14</v>
      </c>
      <c r="C328" s="15" t="s">
        <v>174</v>
      </c>
      <c r="D328" s="15" t="s">
        <v>12</v>
      </c>
      <c r="E328" s="38" t="s">
        <v>10</v>
      </c>
      <c r="F328" s="53" t="s">
        <v>571</v>
      </c>
      <c r="G328" s="36">
        <v>0</v>
      </c>
      <c r="H328" s="36">
        <v>0</v>
      </c>
      <c r="I328" s="36">
        <v>400</v>
      </c>
      <c r="J328" s="36">
        <v>400</v>
      </c>
      <c r="K328" s="183">
        <f t="shared" si="5"/>
        <v>400</v>
      </c>
    </row>
    <row r="329" spans="1:11" s="61" customFormat="1" ht="51">
      <c r="A329" s="15">
        <v>36</v>
      </c>
      <c r="B329" s="15" t="s">
        <v>562</v>
      </c>
      <c r="C329" s="15" t="s">
        <v>175</v>
      </c>
      <c r="D329" s="15" t="s">
        <v>9</v>
      </c>
      <c r="E329" s="38" t="s">
        <v>10</v>
      </c>
      <c r="F329" s="53" t="s">
        <v>571</v>
      </c>
      <c r="G329" s="36">
        <v>0</v>
      </c>
      <c r="H329" s="36">
        <v>0</v>
      </c>
      <c r="I329" s="36">
        <v>13700</v>
      </c>
      <c r="J329" s="36">
        <v>0</v>
      </c>
      <c r="K329" s="183">
        <f t="shared" si="5"/>
        <v>0</v>
      </c>
    </row>
    <row r="330" spans="1:11" s="61" customFormat="1" ht="51">
      <c r="A330" s="15">
        <v>37</v>
      </c>
      <c r="B330" s="15" t="s">
        <v>562</v>
      </c>
      <c r="C330" s="15" t="s">
        <v>176</v>
      </c>
      <c r="D330" s="15" t="s">
        <v>9</v>
      </c>
      <c r="E330" s="38" t="s">
        <v>10</v>
      </c>
      <c r="F330" s="53" t="s">
        <v>571</v>
      </c>
      <c r="G330" s="36">
        <v>0</v>
      </c>
      <c r="H330" s="36">
        <v>0</v>
      </c>
      <c r="I330" s="36">
        <v>10000</v>
      </c>
      <c r="J330" s="36">
        <v>5000</v>
      </c>
      <c r="K330" s="183">
        <f t="shared" si="5"/>
        <v>5000</v>
      </c>
    </row>
    <row r="331" spans="1:11" s="61" customFormat="1" ht="51">
      <c r="A331" s="15">
        <v>38</v>
      </c>
      <c r="B331" s="15" t="s">
        <v>562</v>
      </c>
      <c r="C331" s="15" t="s">
        <v>177</v>
      </c>
      <c r="D331" s="15" t="s">
        <v>9</v>
      </c>
      <c r="E331" s="38" t="s">
        <v>10</v>
      </c>
      <c r="F331" s="53" t="s">
        <v>571</v>
      </c>
      <c r="G331" s="36">
        <v>0</v>
      </c>
      <c r="H331" s="36">
        <v>0</v>
      </c>
      <c r="I331" s="36">
        <v>2060</v>
      </c>
      <c r="J331" s="36">
        <v>1030</v>
      </c>
      <c r="K331" s="183">
        <f t="shared" si="5"/>
        <v>1030</v>
      </c>
    </row>
    <row r="332" spans="1:11" s="61" customFormat="1" ht="51">
      <c r="A332" s="15">
        <v>39</v>
      </c>
      <c r="B332" s="15" t="s">
        <v>562</v>
      </c>
      <c r="C332" s="15" t="s">
        <v>178</v>
      </c>
      <c r="D332" s="15" t="s">
        <v>9</v>
      </c>
      <c r="E332" s="38" t="s">
        <v>10</v>
      </c>
      <c r="F332" s="53" t="s">
        <v>571</v>
      </c>
      <c r="G332" s="36">
        <v>0</v>
      </c>
      <c r="H332" s="36">
        <v>0</v>
      </c>
      <c r="I332" s="36">
        <v>12100</v>
      </c>
      <c r="J332" s="36">
        <v>3025</v>
      </c>
      <c r="K332" s="183">
        <f t="shared" si="5"/>
        <v>3025</v>
      </c>
    </row>
    <row r="333" spans="1:11" s="61" customFormat="1" ht="51">
      <c r="A333" s="15">
        <v>40</v>
      </c>
      <c r="B333" s="15" t="s">
        <v>562</v>
      </c>
      <c r="C333" s="15" t="s">
        <v>179</v>
      </c>
      <c r="D333" s="15" t="s">
        <v>9</v>
      </c>
      <c r="E333" s="38" t="s">
        <v>10</v>
      </c>
      <c r="F333" s="53" t="s">
        <v>571</v>
      </c>
      <c r="G333" s="36">
        <v>0</v>
      </c>
      <c r="H333" s="36">
        <v>0</v>
      </c>
      <c r="I333" s="36">
        <v>33500</v>
      </c>
      <c r="J333" s="36">
        <v>25125</v>
      </c>
      <c r="K333" s="183">
        <f t="shared" si="5"/>
        <v>25125</v>
      </c>
    </row>
    <row r="334" spans="1:11" s="61" customFormat="1" ht="38.25">
      <c r="A334" s="15">
        <v>41</v>
      </c>
      <c r="B334" s="15" t="s">
        <v>41</v>
      </c>
      <c r="C334" s="15" t="s">
        <v>179</v>
      </c>
      <c r="D334" s="15" t="s">
        <v>13</v>
      </c>
      <c r="E334" s="38" t="s">
        <v>10</v>
      </c>
      <c r="F334" s="53" t="s">
        <v>571</v>
      </c>
      <c r="G334" s="36">
        <v>0</v>
      </c>
      <c r="H334" s="36">
        <v>0</v>
      </c>
      <c r="I334" s="36">
        <v>1828</v>
      </c>
      <c r="J334" s="36">
        <v>1828</v>
      </c>
      <c r="K334" s="183">
        <f t="shared" si="5"/>
        <v>1828</v>
      </c>
    </row>
    <row r="335" spans="1:11" s="61" customFormat="1" ht="51">
      <c r="A335" s="15">
        <v>42</v>
      </c>
      <c r="B335" s="15" t="s">
        <v>562</v>
      </c>
      <c r="C335" s="15" t="s">
        <v>180</v>
      </c>
      <c r="D335" s="15" t="s">
        <v>9</v>
      </c>
      <c r="E335" s="38" t="s">
        <v>10</v>
      </c>
      <c r="F335" s="53" t="s">
        <v>571</v>
      </c>
      <c r="G335" s="36">
        <v>0</v>
      </c>
      <c r="H335" s="36">
        <v>0</v>
      </c>
      <c r="I335" s="36">
        <v>128800</v>
      </c>
      <c r="J335" s="36">
        <v>72000</v>
      </c>
      <c r="K335" s="183">
        <f t="shared" si="5"/>
        <v>72000</v>
      </c>
    </row>
    <row r="336" spans="1:11" s="61" customFormat="1" ht="51">
      <c r="A336" s="15">
        <v>43</v>
      </c>
      <c r="B336" s="15" t="s">
        <v>14</v>
      </c>
      <c r="C336" s="15" t="s">
        <v>181</v>
      </c>
      <c r="D336" s="15" t="s">
        <v>12</v>
      </c>
      <c r="E336" s="38" t="s">
        <v>10</v>
      </c>
      <c r="F336" s="53" t="s">
        <v>571</v>
      </c>
      <c r="G336" s="36">
        <v>0</v>
      </c>
      <c r="H336" s="36">
        <v>0</v>
      </c>
      <c r="I336" s="36">
        <v>12600</v>
      </c>
      <c r="J336" s="36">
        <v>0</v>
      </c>
      <c r="K336" s="183">
        <f t="shared" si="5"/>
        <v>0</v>
      </c>
    </row>
    <row r="337" spans="1:11" s="61" customFormat="1" ht="51">
      <c r="A337" s="15">
        <v>44</v>
      </c>
      <c r="B337" s="15" t="s">
        <v>562</v>
      </c>
      <c r="C337" s="15" t="s">
        <v>182</v>
      </c>
      <c r="D337" s="15" t="s">
        <v>9</v>
      </c>
      <c r="E337" s="38" t="s">
        <v>10</v>
      </c>
      <c r="F337" s="53" t="s">
        <v>571</v>
      </c>
      <c r="G337" s="36">
        <v>0</v>
      </c>
      <c r="H337" s="36">
        <v>0</v>
      </c>
      <c r="I337" s="36">
        <v>9500</v>
      </c>
      <c r="J337" s="36">
        <v>7245</v>
      </c>
      <c r="K337" s="183">
        <f t="shared" si="5"/>
        <v>7245</v>
      </c>
    </row>
    <row r="338" spans="1:11" s="61" customFormat="1" ht="38.25">
      <c r="A338" s="15">
        <v>45</v>
      </c>
      <c r="B338" s="15" t="s">
        <v>41</v>
      </c>
      <c r="C338" s="15" t="s">
        <v>182</v>
      </c>
      <c r="D338" s="15" t="s">
        <v>13</v>
      </c>
      <c r="E338" s="38" t="s">
        <v>10</v>
      </c>
      <c r="F338" s="53" t="s">
        <v>571</v>
      </c>
      <c r="G338" s="36">
        <v>0</v>
      </c>
      <c r="H338" s="36">
        <v>0</v>
      </c>
      <c r="I338" s="36">
        <v>1480</v>
      </c>
      <c r="J338" s="36">
        <v>1480</v>
      </c>
      <c r="K338" s="183">
        <f t="shared" si="5"/>
        <v>1480</v>
      </c>
    </row>
    <row r="339" spans="1:11" s="61" customFormat="1" ht="51">
      <c r="A339" s="15">
        <v>46</v>
      </c>
      <c r="B339" s="15" t="s">
        <v>14</v>
      </c>
      <c r="C339" s="15" t="s">
        <v>182</v>
      </c>
      <c r="D339" s="15" t="s">
        <v>12</v>
      </c>
      <c r="E339" s="38" t="s">
        <v>10</v>
      </c>
      <c r="F339" s="53" t="s">
        <v>571</v>
      </c>
      <c r="G339" s="36">
        <v>0</v>
      </c>
      <c r="H339" s="36">
        <v>0</v>
      </c>
      <c r="I339" s="36">
        <v>2950</v>
      </c>
      <c r="J339" s="36">
        <v>2950</v>
      </c>
      <c r="K339" s="183">
        <f t="shared" si="5"/>
        <v>2950</v>
      </c>
    </row>
    <row r="340" spans="1:11" s="61" customFormat="1" ht="51">
      <c r="A340" s="15">
        <v>47</v>
      </c>
      <c r="B340" s="15" t="s">
        <v>562</v>
      </c>
      <c r="C340" s="15" t="s">
        <v>807</v>
      </c>
      <c r="D340" s="15" t="s">
        <v>9</v>
      </c>
      <c r="E340" s="38" t="s">
        <v>10</v>
      </c>
      <c r="F340" s="53" t="s">
        <v>571</v>
      </c>
      <c r="G340" s="36">
        <v>0</v>
      </c>
      <c r="H340" s="36">
        <v>0</v>
      </c>
      <c r="I340" s="36">
        <v>8000</v>
      </c>
      <c r="J340" s="36">
        <v>4000</v>
      </c>
      <c r="K340" s="183">
        <f t="shared" si="5"/>
        <v>4000</v>
      </c>
    </row>
    <row r="341" spans="1:11" s="61" customFormat="1" ht="38.25">
      <c r="A341" s="15">
        <v>48</v>
      </c>
      <c r="B341" s="15" t="s">
        <v>41</v>
      </c>
      <c r="C341" s="15" t="s">
        <v>807</v>
      </c>
      <c r="D341" s="15" t="s">
        <v>13</v>
      </c>
      <c r="E341" s="38" t="s">
        <v>10</v>
      </c>
      <c r="F341" s="53" t="s">
        <v>571</v>
      </c>
      <c r="G341" s="36">
        <v>0</v>
      </c>
      <c r="H341" s="36">
        <v>0</v>
      </c>
      <c r="I341" s="36">
        <v>1550</v>
      </c>
      <c r="J341" s="36">
        <v>1319.7</v>
      </c>
      <c r="K341" s="183">
        <f t="shared" si="5"/>
        <v>1319.7</v>
      </c>
    </row>
    <row r="342" spans="1:11" s="61" customFormat="1" ht="51">
      <c r="A342" s="15">
        <v>49</v>
      </c>
      <c r="B342" s="15" t="s">
        <v>562</v>
      </c>
      <c r="C342" s="15" t="s">
        <v>183</v>
      </c>
      <c r="D342" s="15" t="s">
        <v>9</v>
      </c>
      <c r="E342" s="38" t="s">
        <v>10</v>
      </c>
      <c r="F342" s="53" t="s">
        <v>571</v>
      </c>
      <c r="G342" s="36">
        <v>0</v>
      </c>
      <c r="H342" s="36">
        <v>0</v>
      </c>
      <c r="I342" s="36">
        <v>2000</v>
      </c>
      <c r="J342" s="36">
        <v>1500</v>
      </c>
      <c r="K342" s="183">
        <f t="shared" si="5"/>
        <v>1500</v>
      </c>
    </row>
    <row r="343" spans="1:11" s="61" customFormat="1" ht="51">
      <c r="A343" s="15">
        <v>50</v>
      </c>
      <c r="B343" s="15" t="s">
        <v>562</v>
      </c>
      <c r="C343" s="15" t="s">
        <v>184</v>
      </c>
      <c r="D343" s="15" t="s">
        <v>9</v>
      </c>
      <c r="E343" s="38" t="s">
        <v>10</v>
      </c>
      <c r="F343" s="53" t="s">
        <v>571</v>
      </c>
      <c r="G343" s="36">
        <v>0</v>
      </c>
      <c r="H343" s="36">
        <v>0</v>
      </c>
      <c r="I343" s="36">
        <v>6150</v>
      </c>
      <c r="J343" s="36">
        <v>2050</v>
      </c>
      <c r="K343" s="183">
        <f t="shared" si="5"/>
        <v>2050</v>
      </c>
    </row>
    <row r="344" spans="1:11" s="61" customFormat="1" ht="51">
      <c r="A344" s="15">
        <v>51</v>
      </c>
      <c r="B344" s="15" t="s">
        <v>562</v>
      </c>
      <c r="C344" s="15" t="s">
        <v>185</v>
      </c>
      <c r="D344" s="15" t="s">
        <v>9</v>
      </c>
      <c r="E344" s="38" t="s">
        <v>10</v>
      </c>
      <c r="F344" s="53" t="s">
        <v>571</v>
      </c>
      <c r="G344" s="36">
        <v>0</v>
      </c>
      <c r="H344" s="36">
        <v>0</v>
      </c>
      <c r="I344" s="36">
        <v>27500</v>
      </c>
      <c r="J344" s="36">
        <v>6875</v>
      </c>
      <c r="K344" s="183">
        <f t="shared" si="5"/>
        <v>6875</v>
      </c>
    </row>
    <row r="345" spans="1:11" s="61" customFormat="1" ht="51">
      <c r="A345" s="15">
        <v>52</v>
      </c>
      <c r="B345" s="15" t="s">
        <v>562</v>
      </c>
      <c r="C345" s="15" t="s">
        <v>186</v>
      </c>
      <c r="D345" s="15" t="s">
        <v>9</v>
      </c>
      <c r="E345" s="38" t="s">
        <v>10</v>
      </c>
      <c r="F345" s="53" t="s">
        <v>571</v>
      </c>
      <c r="G345" s="36">
        <v>0</v>
      </c>
      <c r="H345" s="36">
        <v>0</v>
      </c>
      <c r="I345" s="36">
        <v>2000</v>
      </c>
      <c r="J345" s="36">
        <v>1000</v>
      </c>
      <c r="K345" s="183">
        <f t="shared" si="5"/>
        <v>1000</v>
      </c>
    </row>
    <row r="346" spans="1:11" s="61" customFormat="1" ht="51">
      <c r="A346" s="15">
        <v>53</v>
      </c>
      <c r="B346" s="15" t="s">
        <v>562</v>
      </c>
      <c r="C346" s="15" t="s">
        <v>187</v>
      </c>
      <c r="D346" s="15" t="s">
        <v>9</v>
      </c>
      <c r="E346" s="38" t="s">
        <v>10</v>
      </c>
      <c r="F346" s="53" t="s">
        <v>571</v>
      </c>
      <c r="G346" s="36">
        <v>0</v>
      </c>
      <c r="H346" s="36">
        <v>0</v>
      </c>
      <c r="I346" s="36">
        <v>5000</v>
      </c>
      <c r="J346" s="36">
        <v>1667</v>
      </c>
      <c r="K346" s="183">
        <f t="shared" si="5"/>
        <v>1667</v>
      </c>
    </row>
    <row r="347" spans="1:11" s="30" customFormat="1" ht="25.5">
      <c r="A347" s="205"/>
      <c r="B347" s="205"/>
      <c r="C347" s="205"/>
      <c r="D347" s="46" t="s">
        <v>366</v>
      </c>
      <c r="E347" s="46" t="s">
        <v>10</v>
      </c>
      <c r="F347" s="165" t="s">
        <v>265</v>
      </c>
      <c r="G347" s="160">
        <f>SUM(G294:G346)</f>
        <v>0</v>
      </c>
      <c r="H347" s="160">
        <f>SUM(H294:H346)</f>
        <v>0</v>
      </c>
      <c r="I347" s="160">
        <f>SUM(I294:I346)</f>
        <v>1126150</v>
      </c>
      <c r="J347" s="160">
        <f>SUM(J294:J346)</f>
        <v>617982.7</v>
      </c>
      <c r="K347" s="183">
        <f t="shared" si="5"/>
        <v>617982.7</v>
      </c>
    </row>
    <row r="348" spans="1:11" s="61" customFormat="1" ht="51">
      <c r="A348" s="15">
        <v>54</v>
      </c>
      <c r="B348" s="15" t="s">
        <v>562</v>
      </c>
      <c r="C348" s="15" t="s">
        <v>188</v>
      </c>
      <c r="D348" s="15" t="s">
        <v>9</v>
      </c>
      <c r="E348" s="38" t="s">
        <v>18</v>
      </c>
      <c r="F348" s="53" t="s">
        <v>571</v>
      </c>
      <c r="G348" s="36">
        <v>0</v>
      </c>
      <c r="H348" s="36">
        <v>0</v>
      </c>
      <c r="I348" s="36">
        <v>8200</v>
      </c>
      <c r="J348" s="36">
        <v>2773</v>
      </c>
      <c r="K348" s="183">
        <f t="shared" si="5"/>
        <v>2773</v>
      </c>
    </row>
    <row r="349" spans="1:11" s="30" customFormat="1" ht="25.5">
      <c r="A349" s="205"/>
      <c r="B349" s="205"/>
      <c r="C349" s="205"/>
      <c r="D349" s="46" t="s">
        <v>366</v>
      </c>
      <c r="E349" s="46" t="s">
        <v>18</v>
      </c>
      <c r="F349" s="165" t="s">
        <v>265</v>
      </c>
      <c r="G349" s="160">
        <f>SUM(G348)</f>
        <v>0</v>
      </c>
      <c r="H349" s="160">
        <f>SUM(H348)</f>
        <v>0</v>
      </c>
      <c r="I349" s="160">
        <f>SUM(I348)</f>
        <v>8200</v>
      </c>
      <c r="J349" s="160">
        <f>SUM(J348)</f>
        <v>2773</v>
      </c>
      <c r="K349" s="183">
        <f t="shared" si="5"/>
        <v>2773</v>
      </c>
    </row>
    <row r="350" spans="1:11" s="61" customFormat="1" ht="51">
      <c r="A350" s="15">
        <v>55</v>
      </c>
      <c r="B350" s="15" t="s">
        <v>562</v>
      </c>
      <c r="C350" s="15" t="s">
        <v>189</v>
      </c>
      <c r="D350" s="15" t="s">
        <v>9</v>
      </c>
      <c r="E350" s="38" t="s">
        <v>19</v>
      </c>
      <c r="F350" s="53" t="s">
        <v>571</v>
      </c>
      <c r="G350" s="36">
        <v>0</v>
      </c>
      <c r="H350" s="36">
        <v>0</v>
      </c>
      <c r="I350" s="36">
        <v>6000</v>
      </c>
      <c r="J350" s="36">
        <v>2000</v>
      </c>
      <c r="K350" s="183">
        <f t="shared" si="5"/>
        <v>2000</v>
      </c>
    </row>
    <row r="351" spans="1:11" s="61" customFormat="1" ht="38.25">
      <c r="A351" s="15">
        <v>56</v>
      </c>
      <c r="B351" s="15" t="s">
        <v>41</v>
      </c>
      <c r="C351" s="15" t="s">
        <v>189</v>
      </c>
      <c r="D351" s="15" t="s">
        <v>13</v>
      </c>
      <c r="E351" s="38" t="s">
        <v>19</v>
      </c>
      <c r="F351" s="53" t="s">
        <v>571</v>
      </c>
      <c r="G351" s="36">
        <v>0</v>
      </c>
      <c r="H351" s="36">
        <v>0</v>
      </c>
      <c r="I351" s="36">
        <v>1650</v>
      </c>
      <c r="J351" s="36">
        <v>1650</v>
      </c>
      <c r="K351" s="183">
        <f t="shared" si="5"/>
        <v>1650</v>
      </c>
    </row>
    <row r="352" spans="1:11" s="30" customFormat="1" ht="25.5">
      <c r="A352" s="205"/>
      <c r="B352" s="205"/>
      <c r="C352" s="205"/>
      <c r="D352" s="46" t="s">
        <v>366</v>
      </c>
      <c r="E352" s="46" t="s">
        <v>19</v>
      </c>
      <c r="F352" s="165" t="s">
        <v>265</v>
      </c>
      <c r="G352" s="160">
        <f>SUM(G351)</f>
        <v>0</v>
      </c>
      <c r="H352" s="160">
        <f>SUM(H351)</f>
        <v>0</v>
      </c>
      <c r="I352" s="160">
        <f>SUM(I350:I351)</f>
        <v>7650</v>
      </c>
      <c r="J352" s="160">
        <f>SUM(J350:J351)</f>
        <v>3650</v>
      </c>
      <c r="K352" s="183">
        <f>H352+J352</f>
        <v>3650</v>
      </c>
    </row>
    <row r="353" spans="1:11" s="61" customFormat="1" ht="38.25">
      <c r="A353" s="15">
        <v>57</v>
      </c>
      <c r="B353" s="15" t="s">
        <v>41</v>
      </c>
      <c r="C353" s="15" t="s">
        <v>190</v>
      </c>
      <c r="D353" s="15" t="s">
        <v>13</v>
      </c>
      <c r="E353" s="38" t="s">
        <v>10</v>
      </c>
      <c r="F353" s="53" t="s">
        <v>571</v>
      </c>
      <c r="G353" s="36">
        <v>0</v>
      </c>
      <c r="H353" s="36">
        <v>0</v>
      </c>
      <c r="I353" s="36">
        <v>900</v>
      </c>
      <c r="J353" s="36">
        <v>900</v>
      </c>
      <c r="K353" s="183">
        <f t="shared" si="5"/>
        <v>900</v>
      </c>
    </row>
    <row r="354" spans="1:11" s="61" customFormat="1" ht="38.25">
      <c r="A354" s="15">
        <v>58</v>
      </c>
      <c r="B354" s="15" t="s">
        <v>41</v>
      </c>
      <c r="C354" s="15" t="s">
        <v>191</v>
      </c>
      <c r="D354" s="15" t="s">
        <v>13</v>
      </c>
      <c r="E354" s="38" t="s">
        <v>10</v>
      </c>
      <c r="F354" s="53" t="s">
        <v>571</v>
      </c>
      <c r="G354" s="36">
        <v>0</v>
      </c>
      <c r="H354" s="36">
        <v>0</v>
      </c>
      <c r="I354" s="36">
        <v>7480</v>
      </c>
      <c r="J354" s="36">
        <v>7480</v>
      </c>
      <c r="K354" s="183">
        <f t="shared" si="5"/>
        <v>7480</v>
      </c>
    </row>
    <row r="355" spans="1:11" s="61" customFormat="1" ht="38.25">
      <c r="A355" s="15">
        <v>59</v>
      </c>
      <c r="B355" s="15" t="s">
        <v>41</v>
      </c>
      <c r="C355" s="15" t="s">
        <v>192</v>
      </c>
      <c r="D355" s="15" t="s">
        <v>13</v>
      </c>
      <c r="E355" s="38" t="s">
        <v>10</v>
      </c>
      <c r="F355" s="53" t="s">
        <v>571</v>
      </c>
      <c r="G355" s="36">
        <v>0</v>
      </c>
      <c r="H355" s="36">
        <v>0</v>
      </c>
      <c r="I355" s="36">
        <v>1250</v>
      </c>
      <c r="J355" s="36">
        <v>1250</v>
      </c>
      <c r="K355" s="183">
        <f t="shared" si="5"/>
        <v>1250</v>
      </c>
    </row>
    <row r="356" spans="1:11" s="61" customFormat="1" ht="38.25">
      <c r="A356" s="15">
        <v>60</v>
      </c>
      <c r="B356" s="15" t="s">
        <v>41</v>
      </c>
      <c r="C356" s="15" t="s">
        <v>193</v>
      </c>
      <c r="D356" s="15" t="s">
        <v>13</v>
      </c>
      <c r="E356" s="38" t="s">
        <v>10</v>
      </c>
      <c r="F356" s="53" t="s">
        <v>571</v>
      </c>
      <c r="G356" s="36">
        <v>0</v>
      </c>
      <c r="H356" s="36">
        <v>0</v>
      </c>
      <c r="I356" s="36">
        <v>770</v>
      </c>
      <c r="J356" s="36">
        <v>768.4</v>
      </c>
      <c r="K356" s="183">
        <f t="shared" si="5"/>
        <v>768.4</v>
      </c>
    </row>
    <row r="357" spans="1:11" s="61" customFormat="1" ht="25.5">
      <c r="A357" s="15">
        <v>61</v>
      </c>
      <c r="B357" s="15" t="s">
        <v>14</v>
      </c>
      <c r="C357" s="15" t="s">
        <v>193</v>
      </c>
      <c r="D357" s="15" t="s">
        <v>12</v>
      </c>
      <c r="E357" s="38" t="s">
        <v>10</v>
      </c>
      <c r="F357" s="53" t="s">
        <v>571</v>
      </c>
      <c r="G357" s="36">
        <v>0</v>
      </c>
      <c r="H357" s="36">
        <v>0</v>
      </c>
      <c r="I357" s="36">
        <v>2770</v>
      </c>
      <c r="J357" s="36">
        <v>0</v>
      </c>
      <c r="K357" s="183">
        <f t="shared" si="5"/>
        <v>0</v>
      </c>
    </row>
    <row r="358" spans="1:11" s="61" customFormat="1" ht="25.5">
      <c r="A358" s="15">
        <v>62</v>
      </c>
      <c r="B358" s="15" t="s">
        <v>41</v>
      </c>
      <c r="C358" s="15" t="s">
        <v>194</v>
      </c>
      <c r="D358" s="15" t="s">
        <v>13</v>
      </c>
      <c r="E358" s="38" t="s">
        <v>10</v>
      </c>
      <c r="F358" s="53" t="s">
        <v>571</v>
      </c>
      <c r="G358" s="36">
        <v>0</v>
      </c>
      <c r="H358" s="36">
        <v>0</v>
      </c>
      <c r="I358" s="36">
        <v>1700</v>
      </c>
      <c r="J358" s="36">
        <v>1700</v>
      </c>
      <c r="K358" s="183">
        <f t="shared" si="5"/>
        <v>1700</v>
      </c>
    </row>
    <row r="359" spans="1:11" s="61" customFormat="1" ht="25.5">
      <c r="A359" s="15">
        <v>63</v>
      </c>
      <c r="B359" s="15" t="s">
        <v>14</v>
      </c>
      <c r="C359" s="15" t="s">
        <v>194</v>
      </c>
      <c r="D359" s="15" t="s">
        <v>12</v>
      </c>
      <c r="E359" s="38" t="s">
        <v>10</v>
      </c>
      <c r="F359" s="53" t="s">
        <v>571</v>
      </c>
      <c r="G359" s="36">
        <v>0</v>
      </c>
      <c r="H359" s="36">
        <v>0</v>
      </c>
      <c r="I359" s="36">
        <v>2220</v>
      </c>
      <c r="J359" s="36">
        <v>2220</v>
      </c>
      <c r="K359" s="183">
        <f t="shared" si="5"/>
        <v>2220</v>
      </c>
    </row>
    <row r="360" spans="1:11" s="61" customFormat="1" ht="25.5">
      <c r="A360" s="15">
        <v>64</v>
      </c>
      <c r="B360" s="15" t="s">
        <v>41</v>
      </c>
      <c r="C360" s="15" t="s">
        <v>195</v>
      </c>
      <c r="D360" s="15" t="s">
        <v>13</v>
      </c>
      <c r="E360" s="38" t="s">
        <v>10</v>
      </c>
      <c r="F360" s="53" t="s">
        <v>571</v>
      </c>
      <c r="G360" s="36">
        <v>0</v>
      </c>
      <c r="H360" s="36">
        <v>0</v>
      </c>
      <c r="I360" s="36">
        <v>8300</v>
      </c>
      <c r="J360" s="36">
        <v>8300</v>
      </c>
      <c r="K360" s="183">
        <f t="shared" si="5"/>
        <v>8300</v>
      </c>
    </row>
    <row r="361" spans="1:11" s="61" customFormat="1" ht="25.5">
      <c r="A361" s="15">
        <v>65</v>
      </c>
      <c r="B361" s="15" t="s">
        <v>41</v>
      </c>
      <c r="C361" s="15" t="s">
        <v>196</v>
      </c>
      <c r="D361" s="15" t="s">
        <v>13</v>
      </c>
      <c r="E361" s="38" t="s">
        <v>10</v>
      </c>
      <c r="F361" s="53" t="s">
        <v>571</v>
      </c>
      <c r="G361" s="36">
        <v>0</v>
      </c>
      <c r="H361" s="36">
        <v>0</v>
      </c>
      <c r="I361" s="36">
        <v>2740</v>
      </c>
      <c r="J361" s="36">
        <v>1930.4</v>
      </c>
      <c r="K361" s="183">
        <f t="shared" si="5"/>
        <v>1930.4</v>
      </c>
    </row>
    <row r="362" spans="1:11" s="61" customFormat="1" ht="25.5">
      <c r="A362" s="15">
        <v>66</v>
      </c>
      <c r="B362" s="15" t="s">
        <v>41</v>
      </c>
      <c r="C362" s="15" t="s">
        <v>197</v>
      </c>
      <c r="D362" s="15" t="s">
        <v>13</v>
      </c>
      <c r="E362" s="38" t="s">
        <v>10</v>
      </c>
      <c r="F362" s="53" t="s">
        <v>571</v>
      </c>
      <c r="G362" s="36">
        <v>0</v>
      </c>
      <c r="H362" s="36">
        <v>0</v>
      </c>
      <c r="I362" s="36">
        <v>1300</v>
      </c>
      <c r="J362" s="36">
        <v>1300</v>
      </c>
      <c r="K362" s="183">
        <f t="shared" si="5"/>
        <v>1300</v>
      </c>
    </row>
    <row r="363" spans="1:11" s="61" customFormat="1" ht="25.5">
      <c r="A363" s="15">
        <v>67</v>
      </c>
      <c r="B363" s="15" t="s">
        <v>41</v>
      </c>
      <c r="C363" s="15" t="s">
        <v>198</v>
      </c>
      <c r="D363" s="15" t="s">
        <v>13</v>
      </c>
      <c r="E363" s="38" t="s">
        <v>10</v>
      </c>
      <c r="F363" s="53" t="s">
        <v>571</v>
      </c>
      <c r="G363" s="36">
        <v>0</v>
      </c>
      <c r="H363" s="36">
        <v>0</v>
      </c>
      <c r="I363" s="36">
        <v>605</v>
      </c>
      <c r="J363" s="36">
        <v>605</v>
      </c>
      <c r="K363" s="183">
        <f t="shared" si="5"/>
        <v>605</v>
      </c>
    </row>
    <row r="364" spans="1:11" s="61" customFormat="1" ht="25.5">
      <c r="A364" s="15">
        <v>68</v>
      </c>
      <c r="B364" s="15" t="s">
        <v>14</v>
      </c>
      <c r="C364" s="15" t="s">
        <v>198</v>
      </c>
      <c r="D364" s="15" t="s">
        <v>12</v>
      </c>
      <c r="E364" s="38" t="s">
        <v>10</v>
      </c>
      <c r="F364" s="53" t="s">
        <v>571</v>
      </c>
      <c r="G364" s="36">
        <v>0</v>
      </c>
      <c r="H364" s="36">
        <v>0</v>
      </c>
      <c r="I364" s="36">
        <v>1000</v>
      </c>
      <c r="J364" s="36">
        <v>0</v>
      </c>
      <c r="K364" s="183">
        <f t="shared" si="5"/>
        <v>0</v>
      </c>
    </row>
    <row r="365" spans="1:11" s="61" customFormat="1" ht="38.25">
      <c r="A365" s="15">
        <v>69</v>
      </c>
      <c r="B365" s="15" t="s">
        <v>562</v>
      </c>
      <c r="C365" s="15" t="s">
        <v>199</v>
      </c>
      <c r="D365" s="15" t="s">
        <v>17</v>
      </c>
      <c r="E365" s="38" t="s">
        <v>10</v>
      </c>
      <c r="F365" s="53" t="s">
        <v>571</v>
      </c>
      <c r="G365" s="36">
        <v>0</v>
      </c>
      <c r="H365" s="36">
        <v>0</v>
      </c>
      <c r="I365" s="36">
        <v>2500000</v>
      </c>
      <c r="J365" s="36">
        <v>2000000</v>
      </c>
      <c r="K365" s="183">
        <f t="shared" si="5"/>
        <v>2000000</v>
      </c>
    </row>
    <row r="366" spans="1:11" s="30" customFormat="1" ht="25.5">
      <c r="A366" s="205"/>
      <c r="B366" s="205"/>
      <c r="C366" s="205"/>
      <c r="D366" s="46" t="s">
        <v>366</v>
      </c>
      <c r="E366" s="46" t="s">
        <v>10</v>
      </c>
      <c r="F366" s="165" t="s">
        <v>265</v>
      </c>
      <c r="G366" s="160">
        <f>SUM(G353:G365)</f>
        <v>0</v>
      </c>
      <c r="H366" s="160">
        <f>SUM(H353:H365)</f>
        <v>0</v>
      </c>
      <c r="I366" s="160">
        <f>SUM(I353:I365)</f>
        <v>2531035</v>
      </c>
      <c r="J366" s="160">
        <f>SUM(J353:J365)</f>
        <v>2026453.8</v>
      </c>
      <c r="K366" s="183">
        <f t="shared" si="5"/>
        <v>2026453.8</v>
      </c>
    </row>
    <row r="367" spans="1:11" s="33" customFormat="1" ht="24">
      <c r="A367" s="14" t="s">
        <v>576</v>
      </c>
      <c r="B367" s="204" t="s">
        <v>564</v>
      </c>
      <c r="C367" s="212"/>
      <c r="D367" s="129"/>
      <c r="E367" s="59"/>
      <c r="F367" s="177" t="s">
        <v>571</v>
      </c>
      <c r="G367" s="35">
        <f>G404+G411+G416</f>
        <v>65500</v>
      </c>
      <c r="H367" s="35">
        <f>H369+H404+H411+H416</f>
        <v>38237.38</v>
      </c>
      <c r="I367" s="35">
        <f>I369+I404+I411+I416</f>
        <v>116120</v>
      </c>
      <c r="J367" s="35">
        <f>J369+J404+J411+J416</f>
        <v>58340</v>
      </c>
      <c r="K367" s="183">
        <f t="shared" si="5"/>
        <v>96577.38</v>
      </c>
    </row>
    <row r="368" spans="1:11" s="61" customFormat="1" ht="25.5">
      <c r="A368" s="15">
        <v>6</v>
      </c>
      <c r="B368" s="15" t="s">
        <v>564</v>
      </c>
      <c r="C368" s="15" t="s">
        <v>189</v>
      </c>
      <c r="D368" s="15" t="s">
        <v>9</v>
      </c>
      <c r="E368" s="38" t="s">
        <v>19</v>
      </c>
      <c r="F368" s="53" t="s">
        <v>571</v>
      </c>
      <c r="G368" s="36">
        <v>0</v>
      </c>
      <c r="H368" s="36">
        <v>0</v>
      </c>
      <c r="I368" s="36">
        <v>500</v>
      </c>
      <c r="J368" s="36">
        <v>500</v>
      </c>
      <c r="K368" s="183">
        <f>H368+J368</f>
        <v>500</v>
      </c>
    </row>
    <row r="369" spans="1:11" s="30" customFormat="1" ht="25.5">
      <c r="A369" s="205"/>
      <c r="B369" s="205"/>
      <c r="C369" s="205"/>
      <c r="D369" s="46" t="s">
        <v>366</v>
      </c>
      <c r="E369" s="46" t="s">
        <v>19</v>
      </c>
      <c r="F369" s="165" t="s">
        <v>265</v>
      </c>
      <c r="G369" s="160">
        <f>SUM(G368)</f>
        <v>0</v>
      </c>
      <c r="H369" s="160">
        <f>SUM(H368)</f>
        <v>0</v>
      </c>
      <c r="I369" s="160">
        <f>SUM(I368)</f>
        <v>500</v>
      </c>
      <c r="J369" s="160">
        <f>SUM(J368)</f>
        <v>500</v>
      </c>
      <c r="K369" s="183">
        <f>H369+J369</f>
        <v>500</v>
      </c>
    </row>
    <row r="370" spans="1:11" s="61" customFormat="1" ht="25.5">
      <c r="A370" s="15">
        <v>1</v>
      </c>
      <c r="B370" s="15" t="s">
        <v>564</v>
      </c>
      <c r="C370" s="15" t="s">
        <v>200</v>
      </c>
      <c r="D370" s="15" t="s">
        <v>9</v>
      </c>
      <c r="E370" s="38" t="s">
        <v>10</v>
      </c>
      <c r="F370" s="53" t="s">
        <v>571</v>
      </c>
      <c r="G370" s="36">
        <v>0</v>
      </c>
      <c r="H370" s="36">
        <v>0</v>
      </c>
      <c r="I370" s="36">
        <v>1295</v>
      </c>
      <c r="J370" s="36">
        <v>1295</v>
      </c>
      <c r="K370" s="183">
        <f t="shared" si="5"/>
        <v>1295</v>
      </c>
    </row>
    <row r="371" spans="1:11" s="61" customFormat="1" ht="25.5">
      <c r="A371" s="15">
        <v>2</v>
      </c>
      <c r="B371" s="15" t="s">
        <v>564</v>
      </c>
      <c r="C371" s="15" t="s">
        <v>149</v>
      </c>
      <c r="D371" s="15" t="s">
        <v>9</v>
      </c>
      <c r="E371" s="38" t="s">
        <v>10</v>
      </c>
      <c r="F371" s="53" t="s">
        <v>571</v>
      </c>
      <c r="G371" s="36">
        <v>0</v>
      </c>
      <c r="H371" s="36">
        <v>0</v>
      </c>
      <c r="I371" s="36">
        <v>1000</v>
      </c>
      <c r="J371" s="36">
        <v>1000</v>
      </c>
      <c r="K371" s="183">
        <f t="shared" si="5"/>
        <v>1000</v>
      </c>
    </row>
    <row r="372" spans="1:11" s="61" customFormat="1" ht="25.5">
      <c r="A372" s="15">
        <v>3</v>
      </c>
      <c r="B372" s="15" t="s">
        <v>564</v>
      </c>
      <c r="C372" s="15" t="s">
        <v>201</v>
      </c>
      <c r="D372" s="15" t="s">
        <v>9</v>
      </c>
      <c r="E372" s="38" t="s">
        <v>10</v>
      </c>
      <c r="F372" s="53" t="s">
        <v>571</v>
      </c>
      <c r="G372" s="36">
        <v>0</v>
      </c>
      <c r="H372" s="36">
        <v>0</v>
      </c>
      <c r="I372" s="36">
        <v>2000</v>
      </c>
      <c r="J372" s="36">
        <v>0</v>
      </c>
      <c r="K372" s="183">
        <f t="shared" si="5"/>
        <v>0</v>
      </c>
    </row>
    <row r="373" spans="1:11" s="61" customFormat="1" ht="25.5">
      <c r="A373" s="15">
        <v>4</v>
      </c>
      <c r="B373" s="15" t="s">
        <v>564</v>
      </c>
      <c r="C373" s="15" t="s">
        <v>841</v>
      </c>
      <c r="D373" s="15" t="s">
        <v>9</v>
      </c>
      <c r="E373" s="38" t="s">
        <v>10</v>
      </c>
      <c r="F373" s="53" t="s">
        <v>571</v>
      </c>
      <c r="G373" s="36">
        <v>0</v>
      </c>
      <c r="H373" s="36">
        <v>0</v>
      </c>
      <c r="I373" s="36">
        <v>760</v>
      </c>
      <c r="J373" s="36">
        <v>760</v>
      </c>
      <c r="K373" s="183">
        <f t="shared" si="5"/>
        <v>760</v>
      </c>
    </row>
    <row r="374" spans="1:11" s="61" customFormat="1" ht="25.5">
      <c r="A374" s="15">
        <v>5</v>
      </c>
      <c r="B374" s="15" t="s">
        <v>564</v>
      </c>
      <c r="C374" s="15" t="s">
        <v>150</v>
      </c>
      <c r="D374" s="15" t="s">
        <v>9</v>
      </c>
      <c r="E374" s="38" t="s">
        <v>10</v>
      </c>
      <c r="F374" s="53" t="s">
        <v>571</v>
      </c>
      <c r="G374" s="36">
        <v>0</v>
      </c>
      <c r="H374" s="36">
        <v>0</v>
      </c>
      <c r="I374" s="36">
        <v>7300</v>
      </c>
      <c r="J374" s="36">
        <v>2100</v>
      </c>
      <c r="K374" s="183">
        <f t="shared" si="5"/>
        <v>2100</v>
      </c>
    </row>
    <row r="375" spans="1:11" s="61" customFormat="1" ht="25.5">
      <c r="A375" s="15">
        <v>7</v>
      </c>
      <c r="B375" s="15" t="s">
        <v>564</v>
      </c>
      <c r="C375" s="15" t="s">
        <v>842</v>
      </c>
      <c r="D375" s="15" t="s">
        <v>9</v>
      </c>
      <c r="E375" s="38" t="s">
        <v>10</v>
      </c>
      <c r="F375" s="53" t="s">
        <v>571</v>
      </c>
      <c r="G375" s="36">
        <v>0</v>
      </c>
      <c r="H375" s="36">
        <v>0</v>
      </c>
      <c r="I375" s="36">
        <v>5650</v>
      </c>
      <c r="J375" s="36">
        <v>3150</v>
      </c>
      <c r="K375" s="183">
        <f t="shared" si="5"/>
        <v>3150</v>
      </c>
    </row>
    <row r="376" spans="1:11" s="61" customFormat="1" ht="25.5">
      <c r="A376" s="15">
        <v>8</v>
      </c>
      <c r="B376" s="15" t="s">
        <v>564</v>
      </c>
      <c r="C376" s="15" t="s">
        <v>202</v>
      </c>
      <c r="D376" s="15" t="s">
        <v>9</v>
      </c>
      <c r="E376" s="38" t="s">
        <v>10</v>
      </c>
      <c r="F376" s="53" t="s">
        <v>571</v>
      </c>
      <c r="G376" s="36">
        <v>0</v>
      </c>
      <c r="H376" s="36">
        <v>0</v>
      </c>
      <c r="I376" s="36">
        <v>4700</v>
      </c>
      <c r="J376" s="36">
        <v>3260</v>
      </c>
      <c r="K376" s="183">
        <f t="shared" si="5"/>
        <v>3260</v>
      </c>
    </row>
    <row r="377" spans="1:11" s="61" customFormat="1" ht="25.5">
      <c r="A377" s="15">
        <v>9</v>
      </c>
      <c r="B377" s="15" t="s">
        <v>564</v>
      </c>
      <c r="C377" s="15" t="s">
        <v>155</v>
      </c>
      <c r="D377" s="15" t="s">
        <v>9</v>
      </c>
      <c r="E377" s="38" t="s">
        <v>10</v>
      </c>
      <c r="F377" s="53" t="s">
        <v>571</v>
      </c>
      <c r="G377" s="36">
        <v>0</v>
      </c>
      <c r="H377" s="36">
        <v>0</v>
      </c>
      <c r="I377" s="36">
        <v>6100</v>
      </c>
      <c r="J377" s="36">
        <v>6100</v>
      </c>
      <c r="K377" s="183">
        <f t="shared" si="5"/>
        <v>6100</v>
      </c>
    </row>
    <row r="378" spans="1:11" s="61" customFormat="1" ht="25.5">
      <c r="A378" s="15">
        <v>10</v>
      </c>
      <c r="B378" s="15" t="s">
        <v>564</v>
      </c>
      <c r="C378" s="15" t="s">
        <v>179</v>
      </c>
      <c r="D378" s="15" t="s">
        <v>9</v>
      </c>
      <c r="E378" s="38" t="s">
        <v>10</v>
      </c>
      <c r="F378" s="53" t="s">
        <v>571</v>
      </c>
      <c r="G378" s="36">
        <v>0</v>
      </c>
      <c r="H378" s="36">
        <v>0</v>
      </c>
      <c r="I378" s="36">
        <v>655</v>
      </c>
      <c r="J378" s="36">
        <v>655</v>
      </c>
      <c r="K378" s="183">
        <f t="shared" si="5"/>
        <v>655</v>
      </c>
    </row>
    <row r="379" spans="1:11" s="61" customFormat="1" ht="25.5">
      <c r="A379" s="15">
        <v>11</v>
      </c>
      <c r="B379" s="15" t="s">
        <v>564</v>
      </c>
      <c r="C379" s="15" t="s">
        <v>153</v>
      </c>
      <c r="D379" s="15" t="s">
        <v>9</v>
      </c>
      <c r="E379" s="38" t="s">
        <v>10</v>
      </c>
      <c r="F379" s="53" t="s">
        <v>571</v>
      </c>
      <c r="G379" s="36">
        <v>0</v>
      </c>
      <c r="H379" s="36">
        <v>0</v>
      </c>
      <c r="I379" s="36">
        <v>1250</v>
      </c>
      <c r="J379" s="36">
        <v>1250</v>
      </c>
      <c r="K379" s="183">
        <f t="shared" si="5"/>
        <v>1250</v>
      </c>
    </row>
    <row r="380" spans="1:11" s="61" customFormat="1" ht="25.5">
      <c r="A380" s="15">
        <v>12</v>
      </c>
      <c r="B380" s="15" t="s">
        <v>564</v>
      </c>
      <c r="C380" s="15" t="s">
        <v>182</v>
      </c>
      <c r="D380" s="15" t="s">
        <v>9</v>
      </c>
      <c r="E380" s="38" t="s">
        <v>10</v>
      </c>
      <c r="F380" s="53" t="s">
        <v>571</v>
      </c>
      <c r="G380" s="36">
        <v>0</v>
      </c>
      <c r="H380" s="36">
        <v>0</v>
      </c>
      <c r="I380" s="36">
        <v>2960</v>
      </c>
      <c r="J380" s="36">
        <v>2200</v>
      </c>
      <c r="K380" s="183">
        <f t="shared" si="5"/>
        <v>2200</v>
      </c>
    </row>
    <row r="381" spans="1:11" s="61" customFormat="1" ht="25.5">
      <c r="A381" s="15">
        <v>13</v>
      </c>
      <c r="B381" s="15" t="s">
        <v>564</v>
      </c>
      <c r="C381" s="15" t="s">
        <v>157</v>
      </c>
      <c r="D381" s="15" t="s">
        <v>9</v>
      </c>
      <c r="E381" s="38" t="s">
        <v>10</v>
      </c>
      <c r="F381" s="53" t="s">
        <v>571</v>
      </c>
      <c r="G381" s="36">
        <v>0</v>
      </c>
      <c r="H381" s="36">
        <v>0</v>
      </c>
      <c r="I381" s="36">
        <v>8340</v>
      </c>
      <c r="J381" s="36">
        <v>6650</v>
      </c>
      <c r="K381" s="183">
        <f t="shared" si="5"/>
        <v>6650</v>
      </c>
    </row>
    <row r="382" spans="1:11" s="61" customFormat="1" ht="25.5">
      <c r="A382" s="15">
        <v>14</v>
      </c>
      <c r="B382" s="15" t="s">
        <v>564</v>
      </c>
      <c r="C382" s="15" t="s">
        <v>203</v>
      </c>
      <c r="D382" s="15" t="s">
        <v>9</v>
      </c>
      <c r="E382" s="38" t="s">
        <v>10</v>
      </c>
      <c r="F382" s="53" t="s">
        <v>571</v>
      </c>
      <c r="G382" s="36">
        <v>0</v>
      </c>
      <c r="H382" s="36">
        <v>0</v>
      </c>
      <c r="I382" s="36">
        <v>2290</v>
      </c>
      <c r="J382" s="36">
        <v>1590</v>
      </c>
      <c r="K382" s="183">
        <f t="shared" si="5"/>
        <v>1590</v>
      </c>
    </row>
    <row r="383" spans="1:11" s="61" customFormat="1" ht="25.5">
      <c r="A383" s="15">
        <v>15</v>
      </c>
      <c r="B383" s="15" t="s">
        <v>564</v>
      </c>
      <c r="C383" s="15" t="s">
        <v>156</v>
      </c>
      <c r="D383" s="15" t="s">
        <v>9</v>
      </c>
      <c r="E383" s="38" t="s">
        <v>10</v>
      </c>
      <c r="F383" s="53" t="s">
        <v>571</v>
      </c>
      <c r="G383" s="36">
        <v>0</v>
      </c>
      <c r="H383" s="36">
        <v>0</v>
      </c>
      <c r="I383" s="36">
        <v>1300</v>
      </c>
      <c r="J383" s="36">
        <v>1300</v>
      </c>
      <c r="K383" s="183">
        <f t="shared" si="5"/>
        <v>1300</v>
      </c>
    </row>
    <row r="384" spans="1:11" s="61" customFormat="1" ht="25.5">
      <c r="A384" s="15">
        <v>16</v>
      </c>
      <c r="B384" s="15" t="s">
        <v>564</v>
      </c>
      <c r="C384" s="15" t="s">
        <v>191</v>
      </c>
      <c r="D384" s="15" t="s">
        <v>9</v>
      </c>
      <c r="E384" s="38" t="s">
        <v>10</v>
      </c>
      <c r="F384" s="53" t="s">
        <v>571</v>
      </c>
      <c r="G384" s="36">
        <v>0</v>
      </c>
      <c r="H384" s="36">
        <v>0</v>
      </c>
      <c r="I384" s="36">
        <v>1720</v>
      </c>
      <c r="J384" s="36">
        <v>0</v>
      </c>
      <c r="K384" s="183">
        <f t="shared" si="5"/>
        <v>0</v>
      </c>
    </row>
    <row r="385" spans="1:11" s="61" customFormat="1" ht="25.5">
      <c r="A385" s="15">
        <v>17</v>
      </c>
      <c r="B385" s="15" t="s">
        <v>564</v>
      </c>
      <c r="C385" s="15" t="s">
        <v>204</v>
      </c>
      <c r="D385" s="15" t="s">
        <v>9</v>
      </c>
      <c r="E385" s="38" t="s">
        <v>10</v>
      </c>
      <c r="F385" s="53" t="s">
        <v>571</v>
      </c>
      <c r="G385" s="36">
        <v>0</v>
      </c>
      <c r="H385" s="36">
        <v>0</v>
      </c>
      <c r="I385" s="36">
        <v>2800</v>
      </c>
      <c r="J385" s="36">
        <v>0</v>
      </c>
      <c r="K385" s="183">
        <f t="shared" si="5"/>
        <v>0</v>
      </c>
    </row>
    <row r="386" spans="1:11" s="61" customFormat="1" ht="25.5">
      <c r="A386" s="15">
        <v>18</v>
      </c>
      <c r="B386" s="15" t="s">
        <v>564</v>
      </c>
      <c r="C386" s="15" t="s">
        <v>190</v>
      </c>
      <c r="D386" s="15" t="s">
        <v>9</v>
      </c>
      <c r="E386" s="38" t="s">
        <v>10</v>
      </c>
      <c r="F386" s="53" t="s">
        <v>571</v>
      </c>
      <c r="G386" s="36">
        <v>0</v>
      </c>
      <c r="H386" s="36">
        <v>0</v>
      </c>
      <c r="I386" s="36">
        <v>4650</v>
      </c>
      <c r="J386" s="36">
        <v>0</v>
      </c>
      <c r="K386" s="183">
        <f t="shared" si="5"/>
        <v>0</v>
      </c>
    </row>
    <row r="387" spans="1:11" s="61" customFormat="1" ht="25.5">
      <c r="A387" s="15">
        <v>19</v>
      </c>
      <c r="B387" s="15" t="s">
        <v>564</v>
      </c>
      <c r="C387" s="15" t="s">
        <v>194</v>
      </c>
      <c r="D387" s="15" t="s">
        <v>9</v>
      </c>
      <c r="E387" s="38" t="s">
        <v>10</v>
      </c>
      <c r="F387" s="53" t="s">
        <v>571</v>
      </c>
      <c r="G387" s="36">
        <v>0</v>
      </c>
      <c r="H387" s="36">
        <v>0</v>
      </c>
      <c r="I387" s="36">
        <v>4470</v>
      </c>
      <c r="J387" s="36">
        <v>2150</v>
      </c>
      <c r="K387" s="183">
        <f t="shared" si="5"/>
        <v>2150</v>
      </c>
    </row>
    <row r="388" spans="1:11" s="61" customFormat="1" ht="25.5">
      <c r="A388" s="15">
        <v>20</v>
      </c>
      <c r="B388" s="15" t="s">
        <v>564</v>
      </c>
      <c r="C388" s="15" t="s">
        <v>192</v>
      </c>
      <c r="D388" s="15" t="s">
        <v>9</v>
      </c>
      <c r="E388" s="38" t="s">
        <v>10</v>
      </c>
      <c r="F388" s="53" t="s">
        <v>571</v>
      </c>
      <c r="G388" s="36">
        <v>0</v>
      </c>
      <c r="H388" s="36">
        <v>0</v>
      </c>
      <c r="I388" s="36">
        <v>1450</v>
      </c>
      <c r="J388" s="36">
        <v>1450</v>
      </c>
      <c r="K388" s="183">
        <f t="shared" si="5"/>
        <v>1450</v>
      </c>
    </row>
    <row r="389" spans="1:11" s="61" customFormat="1" ht="25.5">
      <c r="A389" s="15">
        <v>21</v>
      </c>
      <c r="B389" s="15" t="s">
        <v>564</v>
      </c>
      <c r="C389" s="15" t="s">
        <v>205</v>
      </c>
      <c r="D389" s="15" t="s">
        <v>9</v>
      </c>
      <c r="E389" s="38" t="s">
        <v>10</v>
      </c>
      <c r="F389" s="53" t="s">
        <v>571</v>
      </c>
      <c r="G389" s="36">
        <v>0</v>
      </c>
      <c r="H389" s="36">
        <v>0</v>
      </c>
      <c r="I389" s="36">
        <v>8970</v>
      </c>
      <c r="J389" s="36">
        <v>0</v>
      </c>
      <c r="K389" s="183">
        <f t="shared" si="5"/>
        <v>0</v>
      </c>
    </row>
    <row r="390" spans="1:11" s="61" customFormat="1" ht="25.5">
      <c r="A390" s="15">
        <v>22</v>
      </c>
      <c r="B390" s="15" t="s">
        <v>564</v>
      </c>
      <c r="C390" s="52" t="s">
        <v>236</v>
      </c>
      <c r="D390" s="15" t="s">
        <v>9</v>
      </c>
      <c r="E390" s="38" t="s">
        <v>10</v>
      </c>
      <c r="F390" s="53" t="s">
        <v>571</v>
      </c>
      <c r="G390" s="36">
        <v>0</v>
      </c>
      <c r="H390" s="36">
        <v>0</v>
      </c>
      <c r="I390" s="36">
        <v>1960</v>
      </c>
      <c r="J390" s="36">
        <v>1960</v>
      </c>
      <c r="K390" s="183">
        <f t="shared" si="5"/>
        <v>1960</v>
      </c>
    </row>
    <row r="391" spans="1:11" s="61" customFormat="1" ht="25.5">
      <c r="A391" s="15">
        <v>23</v>
      </c>
      <c r="B391" s="15" t="s">
        <v>564</v>
      </c>
      <c r="C391" s="15" t="s">
        <v>162</v>
      </c>
      <c r="D391" s="15" t="s">
        <v>9</v>
      </c>
      <c r="E391" s="38" t="s">
        <v>10</v>
      </c>
      <c r="F391" s="53" t="s">
        <v>571</v>
      </c>
      <c r="G391" s="36">
        <v>0</v>
      </c>
      <c r="H391" s="36">
        <v>0</v>
      </c>
      <c r="I391" s="36">
        <v>6900</v>
      </c>
      <c r="J391" s="36">
        <v>0</v>
      </c>
      <c r="K391" s="183">
        <f aca="true" t="shared" si="6" ref="K391:K454">H391+J391</f>
        <v>0</v>
      </c>
    </row>
    <row r="392" spans="1:11" s="61" customFormat="1" ht="23.25" customHeight="1">
      <c r="A392" s="15">
        <v>24</v>
      </c>
      <c r="B392" s="15" t="s">
        <v>564</v>
      </c>
      <c r="C392" s="15" t="s">
        <v>206</v>
      </c>
      <c r="D392" s="15" t="s">
        <v>9</v>
      </c>
      <c r="E392" s="38" t="s">
        <v>10</v>
      </c>
      <c r="F392" s="53" t="s">
        <v>571</v>
      </c>
      <c r="G392" s="36">
        <v>0</v>
      </c>
      <c r="H392" s="36">
        <v>0</v>
      </c>
      <c r="I392" s="36">
        <v>4300</v>
      </c>
      <c r="J392" s="36">
        <v>4300</v>
      </c>
      <c r="K392" s="183">
        <f t="shared" si="6"/>
        <v>4300</v>
      </c>
    </row>
    <row r="393" spans="1:11" s="61" customFormat="1" ht="25.5">
      <c r="A393" s="15">
        <v>25</v>
      </c>
      <c r="B393" s="15" t="s">
        <v>564</v>
      </c>
      <c r="C393" s="15" t="s">
        <v>164</v>
      </c>
      <c r="D393" s="15" t="s">
        <v>9</v>
      </c>
      <c r="E393" s="38" t="s">
        <v>10</v>
      </c>
      <c r="F393" s="53" t="s">
        <v>571</v>
      </c>
      <c r="G393" s="36">
        <v>0</v>
      </c>
      <c r="H393" s="36">
        <v>0</v>
      </c>
      <c r="I393" s="36">
        <v>800</v>
      </c>
      <c r="J393" s="36">
        <v>800</v>
      </c>
      <c r="K393" s="183">
        <f t="shared" si="6"/>
        <v>800</v>
      </c>
    </row>
    <row r="394" spans="1:11" s="61" customFormat="1" ht="25.5">
      <c r="A394" s="15">
        <v>26</v>
      </c>
      <c r="B394" s="15" t="s">
        <v>564</v>
      </c>
      <c r="C394" s="15" t="s">
        <v>207</v>
      </c>
      <c r="D394" s="15" t="s">
        <v>9</v>
      </c>
      <c r="E394" s="38" t="s">
        <v>10</v>
      </c>
      <c r="F394" s="53" t="s">
        <v>571</v>
      </c>
      <c r="G394" s="36">
        <v>0</v>
      </c>
      <c r="H394" s="36">
        <v>0</v>
      </c>
      <c r="I394" s="36">
        <v>2800</v>
      </c>
      <c r="J394" s="36">
        <v>2800</v>
      </c>
      <c r="K394" s="183">
        <f t="shared" si="6"/>
        <v>2800</v>
      </c>
    </row>
    <row r="395" spans="1:11" s="61" customFormat="1" ht="25.5">
      <c r="A395" s="15">
        <v>27</v>
      </c>
      <c r="B395" s="15" t="s">
        <v>564</v>
      </c>
      <c r="C395" s="15" t="s">
        <v>195</v>
      </c>
      <c r="D395" s="15" t="s">
        <v>9</v>
      </c>
      <c r="E395" s="38" t="s">
        <v>10</v>
      </c>
      <c r="F395" s="53" t="s">
        <v>571</v>
      </c>
      <c r="G395" s="36">
        <v>0</v>
      </c>
      <c r="H395" s="36">
        <v>0</v>
      </c>
      <c r="I395" s="36">
        <v>900</v>
      </c>
      <c r="J395" s="36">
        <v>900</v>
      </c>
      <c r="K395" s="183">
        <f t="shared" si="6"/>
        <v>900</v>
      </c>
    </row>
    <row r="396" spans="1:11" s="61" customFormat="1" ht="25.5">
      <c r="A396" s="15">
        <v>28</v>
      </c>
      <c r="B396" s="15" t="s">
        <v>564</v>
      </c>
      <c r="C396" s="15" t="s">
        <v>208</v>
      </c>
      <c r="D396" s="15" t="s">
        <v>9</v>
      </c>
      <c r="E396" s="38" t="s">
        <v>10</v>
      </c>
      <c r="F396" s="53" t="s">
        <v>571</v>
      </c>
      <c r="G396" s="36">
        <v>0</v>
      </c>
      <c r="H396" s="36">
        <v>0</v>
      </c>
      <c r="I396" s="36">
        <v>800</v>
      </c>
      <c r="J396" s="36">
        <v>800</v>
      </c>
      <c r="K396" s="183">
        <f t="shared" si="6"/>
        <v>800</v>
      </c>
    </row>
    <row r="397" spans="1:11" s="61" customFormat="1" ht="25.5">
      <c r="A397" s="15">
        <v>29</v>
      </c>
      <c r="B397" s="15" t="s">
        <v>564</v>
      </c>
      <c r="C397" s="15" t="s">
        <v>209</v>
      </c>
      <c r="D397" s="15" t="s">
        <v>9</v>
      </c>
      <c r="E397" s="38" t="s">
        <v>10</v>
      </c>
      <c r="F397" s="53" t="s">
        <v>571</v>
      </c>
      <c r="G397" s="36">
        <v>0</v>
      </c>
      <c r="H397" s="36">
        <v>0</v>
      </c>
      <c r="I397" s="36">
        <v>3200</v>
      </c>
      <c r="J397" s="36">
        <v>1600</v>
      </c>
      <c r="K397" s="183">
        <f t="shared" si="6"/>
        <v>1600</v>
      </c>
    </row>
    <row r="398" spans="1:11" s="61" customFormat="1" ht="25.5">
      <c r="A398" s="15">
        <v>30</v>
      </c>
      <c r="B398" s="15" t="s">
        <v>564</v>
      </c>
      <c r="C398" s="15" t="s">
        <v>165</v>
      </c>
      <c r="D398" s="15" t="s">
        <v>9</v>
      </c>
      <c r="E398" s="38" t="s">
        <v>10</v>
      </c>
      <c r="F398" s="53" t="s">
        <v>571</v>
      </c>
      <c r="G398" s="36">
        <v>0</v>
      </c>
      <c r="H398" s="36">
        <v>0</v>
      </c>
      <c r="I398" s="36">
        <v>1000</v>
      </c>
      <c r="J398" s="36">
        <v>1000</v>
      </c>
      <c r="K398" s="183">
        <f t="shared" si="6"/>
        <v>1000</v>
      </c>
    </row>
    <row r="399" spans="1:11" s="61" customFormat="1" ht="25.5">
      <c r="A399" s="15">
        <v>31</v>
      </c>
      <c r="B399" s="15" t="s">
        <v>564</v>
      </c>
      <c r="C399" s="15" t="s">
        <v>198</v>
      </c>
      <c r="D399" s="15" t="s">
        <v>9</v>
      </c>
      <c r="E399" s="38" t="s">
        <v>10</v>
      </c>
      <c r="F399" s="53" t="s">
        <v>571</v>
      </c>
      <c r="G399" s="36">
        <v>0</v>
      </c>
      <c r="H399" s="36">
        <v>0</v>
      </c>
      <c r="I399" s="36">
        <v>3900</v>
      </c>
      <c r="J399" s="36">
        <v>1770</v>
      </c>
      <c r="K399" s="183">
        <f t="shared" si="6"/>
        <v>1770</v>
      </c>
    </row>
    <row r="400" spans="1:11" s="61" customFormat="1" ht="25.5">
      <c r="A400" s="15">
        <v>32</v>
      </c>
      <c r="B400" s="15" t="s">
        <v>564</v>
      </c>
      <c r="C400" s="15" t="s">
        <v>181</v>
      </c>
      <c r="D400" s="15" t="s">
        <v>9</v>
      </c>
      <c r="E400" s="38" t="s">
        <v>10</v>
      </c>
      <c r="F400" s="53" t="s">
        <v>571</v>
      </c>
      <c r="G400" s="36">
        <v>0</v>
      </c>
      <c r="H400" s="36">
        <v>0</v>
      </c>
      <c r="I400" s="36">
        <v>5500</v>
      </c>
      <c r="J400" s="36">
        <v>0</v>
      </c>
      <c r="K400" s="183">
        <f t="shared" si="6"/>
        <v>0</v>
      </c>
    </row>
    <row r="401" spans="1:11" s="61" customFormat="1" ht="25.5">
      <c r="A401" s="15">
        <v>33</v>
      </c>
      <c r="B401" s="15" t="s">
        <v>564</v>
      </c>
      <c r="C401" s="15" t="s">
        <v>210</v>
      </c>
      <c r="D401" s="15" t="s">
        <v>9</v>
      </c>
      <c r="E401" s="38" t="s">
        <v>10</v>
      </c>
      <c r="F401" s="53" t="s">
        <v>571</v>
      </c>
      <c r="G401" s="36">
        <v>0</v>
      </c>
      <c r="H401" s="36">
        <v>0</v>
      </c>
      <c r="I401" s="36">
        <v>10400</v>
      </c>
      <c r="J401" s="36">
        <v>7000</v>
      </c>
      <c r="K401" s="183">
        <f t="shared" si="6"/>
        <v>7000</v>
      </c>
    </row>
    <row r="402" spans="1:11" s="61" customFormat="1" ht="25.5">
      <c r="A402" s="15">
        <v>34</v>
      </c>
      <c r="B402" s="15" t="s">
        <v>564</v>
      </c>
      <c r="C402" s="15" t="s">
        <v>211</v>
      </c>
      <c r="D402" s="15" t="s">
        <v>9</v>
      </c>
      <c r="E402" s="38" t="s">
        <v>10</v>
      </c>
      <c r="F402" s="53" t="s">
        <v>571</v>
      </c>
      <c r="G402" s="36">
        <v>0</v>
      </c>
      <c r="H402" s="36">
        <v>0</v>
      </c>
      <c r="I402" s="36">
        <v>1800</v>
      </c>
      <c r="J402" s="36">
        <v>0</v>
      </c>
      <c r="K402" s="183">
        <f t="shared" si="6"/>
        <v>0</v>
      </c>
    </row>
    <row r="403" spans="1:11" s="61" customFormat="1" ht="25.5">
      <c r="A403" s="15">
        <v>35</v>
      </c>
      <c r="B403" s="15" t="s">
        <v>564</v>
      </c>
      <c r="C403" s="15" t="s">
        <v>212</v>
      </c>
      <c r="D403" s="15" t="s">
        <v>9</v>
      </c>
      <c r="E403" s="38" t="s">
        <v>10</v>
      </c>
      <c r="F403" s="53" t="s">
        <v>571</v>
      </c>
      <c r="G403" s="36">
        <v>0</v>
      </c>
      <c r="H403" s="36">
        <v>0</v>
      </c>
      <c r="I403" s="36">
        <v>1700</v>
      </c>
      <c r="J403" s="36">
        <v>0</v>
      </c>
      <c r="K403" s="183">
        <f t="shared" si="6"/>
        <v>0</v>
      </c>
    </row>
    <row r="404" spans="1:11" s="30" customFormat="1" ht="15.75" customHeight="1">
      <c r="A404" s="205"/>
      <c r="B404" s="205"/>
      <c r="C404" s="205"/>
      <c r="D404" s="46" t="s">
        <v>366</v>
      </c>
      <c r="E404" s="46" t="s">
        <v>10</v>
      </c>
      <c r="F404" s="165" t="s">
        <v>265</v>
      </c>
      <c r="G404" s="160">
        <f>SUM(G370:G403)</f>
        <v>0</v>
      </c>
      <c r="H404" s="160">
        <f>SUM(H370:H403)</f>
        <v>0</v>
      </c>
      <c r="I404" s="160">
        <f>SUM(I370:I403)</f>
        <v>115620</v>
      </c>
      <c r="J404" s="160">
        <f>SUM(J370:J403)</f>
        <v>57840</v>
      </c>
      <c r="K404" s="183">
        <f t="shared" si="6"/>
        <v>57840</v>
      </c>
    </row>
    <row r="405" spans="1:11" s="30" customFormat="1" ht="25.5">
      <c r="A405" s="15">
        <v>36</v>
      </c>
      <c r="B405" s="15" t="s">
        <v>564</v>
      </c>
      <c r="C405" s="15" t="s">
        <v>213</v>
      </c>
      <c r="D405" s="15" t="s">
        <v>9</v>
      </c>
      <c r="E405" s="38" t="s">
        <v>20</v>
      </c>
      <c r="F405" s="53" t="s">
        <v>571</v>
      </c>
      <c r="G405" s="36">
        <v>4200</v>
      </c>
      <c r="H405" s="36">
        <v>4200</v>
      </c>
      <c r="I405" s="36">
        <v>0</v>
      </c>
      <c r="J405" s="36">
        <v>0</v>
      </c>
      <c r="K405" s="183">
        <f t="shared" si="6"/>
        <v>4200</v>
      </c>
    </row>
    <row r="406" spans="1:11" s="30" customFormat="1" ht="31.5" customHeight="1">
      <c r="A406" s="15">
        <v>37</v>
      </c>
      <c r="B406" s="15" t="s">
        <v>564</v>
      </c>
      <c r="C406" s="15" t="s">
        <v>214</v>
      </c>
      <c r="D406" s="15" t="s">
        <v>9</v>
      </c>
      <c r="E406" s="38" t="s">
        <v>20</v>
      </c>
      <c r="F406" s="53" t="s">
        <v>571</v>
      </c>
      <c r="G406" s="36">
        <v>4000</v>
      </c>
      <c r="H406" s="36">
        <v>4000</v>
      </c>
      <c r="I406" s="36">
        <v>0</v>
      </c>
      <c r="J406" s="36">
        <v>0</v>
      </c>
      <c r="K406" s="183">
        <f t="shared" si="6"/>
        <v>4000</v>
      </c>
    </row>
    <row r="407" spans="1:11" s="30" customFormat="1" ht="30.75" customHeight="1">
      <c r="A407" s="15">
        <v>38</v>
      </c>
      <c r="B407" s="15" t="s">
        <v>564</v>
      </c>
      <c r="C407" s="15" t="s">
        <v>215</v>
      </c>
      <c r="D407" s="15" t="s">
        <v>9</v>
      </c>
      <c r="E407" s="38" t="s">
        <v>20</v>
      </c>
      <c r="F407" s="53" t="s">
        <v>571</v>
      </c>
      <c r="G407" s="36">
        <v>2000</v>
      </c>
      <c r="H407" s="36">
        <v>2000</v>
      </c>
      <c r="I407" s="36">
        <v>0</v>
      </c>
      <c r="J407" s="36">
        <v>0</v>
      </c>
      <c r="K407" s="183">
        <f t="shared" si="6"/>
        <v>2000</v>
      </c>
    </row>
    <row r="408" spans="1:11" s="30" customFormat="1" ht="39" customHeight="1">
      <c r="A408" s="15">
        <v>39</v>
      </c>
      <c r="B408" s="15" t="s">
        <v>564</v>
      </c>
      <c r="C408" s="15" t="s">
        <v>216</v>
      </c>
      <c r="D408" s="15" t="s">
        <v>9</v>
      </c>
      <c r="E408" s="38" t="s">
        <v>20</v>
      </c>
      <c r="F408" s="53" t="s">
        <v>571</v>
      </c>
      <c r="G408" s="36">
        <v>1000</v>
      </c>
      <c r="H408" s="36">
        <v>993.06</v>
      </c>
      <c r="I408" s="36">
        <v>0</v>
      </c>
      <c r="J408" s="36">
        <v>0</v>
      </c>
      <c r="K408" s="183">
        <f t="shared" si="6"/>
        <v>993.06</v>
      </c>
    </row>
    <row r="409" spans="1:11" s="30" customFormat="1" ht="38.25">
      <c r="A409" s="15">
        <v>40</v>
      </c>
      <c r="B409" s="15" t="s">
        <v>564</v>
      </c>
      <c r="C409" s="15" t="s">
        <v>217</v>
      </c>
      <c r="D409" s="15" t="s">
        <v>9</v>
      </c>
      <c r="E409" s="38" t="s">
        <v>20</v>
      </c>
      <c r="F409" s="53" t="s">
        <v>571</v>
      </c>
      <c r="G409" s="36">
        <v>7000</v>
      </c>
      <c r="H409" s="36">
        <v>6194.32</v>
      </c>
      <c r="I409" s="36">
        <v>0</v>
      </c>
      <c r="J409" s="36">
        <v>0</v>
      </c>
      <c r="K409" s="183">
        <f t="shared" si="6"/>
        <v>6194.32</v>
      </c>
    </row>
    <row r="410" spans="1:11" s="30" customFormat="1" ht="25.5">
      <c r="A410" s="15">
        <v>41</v>
      </c>
      <c r="B410" s="15" t="s">
        <v>564</v>
      </c>
      <c r="C410" s="15" t="s">
        <v>218</v>
      </c>
      <c r="D410" s="15" t="s">
        <v>9</v>
      </c>
      <c r="E410" s="38" t="s">
        <v>20</v>
      </c>
      <c r="F410" s="53" t="s">
        <v>571</v>
      </c>
      <c r="G410" s="36">
        <v>5000</v>
      </c>
      <c r="H410" s="36">
        <v>0</v>
      </c>
      <c r="I410" s="36">
        <v>0</v>
      </c>
      <c r="J410" s="36">
        <v>0</v>
      </c>
      <c r="K410" s="183">
        <f t="shared" si="6"/>
        <v>0</v>
      </c>
    </row>
    <row r="411" spans="1:11" s="30" customFormat="1" ht="25.5">
      <c r="A411" s="205"/>
      <c r="B411" s="208"/>
      <c r="C411" s="208"/>
      <c r="D411" s="46" t="s">
        <v>366</v>
      </c>
      <c r="E411" s="46" t="s">
        <v>20</v>
      </c>
      <c r="F411" s="165" t="s">
        <v>265</v>
      </c>
      <c r="G411" s="160">
        <f>SUM(G405:G410)</f>
        <v>23200</v>
      </c>
      <c r="H411" s="160">
        <f>SUM(H405:H410)</f>
        <v>17387.379999999997</v>
      </c>
      <c r="I411" s="160">
        <f>SUM(I405:I410)</f>
        <v>0</v>
      </c>
      <c r="J411" s="160">
        <f>SUM(J405:J410)</f>
        <v>0</v>
      </c>
      <c r="K411" s="183">
        <f t="shared" si="6"/>
        <v>17387.379999999997</v>
      </c>
    </row>
    <row r="412" spans="1:11" s="30" customFormat="1" ht="38.25">
      <c r="A412" s="15">
        <v>42</v>
      </c>
      <c r="B412" s="15" t="s">
        <v>564</v>
      </c>
      <c r="C412" s="15" t="s">
        <v>219</v>
      </c>
      <c r="D412" s="15" t="s">
        <v>9</v>
      </c>
      <c r="E412" s="38" t="s">
        <v>21</v>
      </c>
      <c r="F412" s="53" t="s">
        <v>571</v>
      </c>
      <c r="G412" s="36">
        <v>20000</v>
      </c>
      <c r="H412" s="36">
        <v>20000</v>
      </c>
      <c r="I412" s="36">
        <v>0</v>
      </c>
      <c r="J412" s="36">
        <v>0</v>
      </c>
      <c r="K412" s="183">
        <f t="shared" si="6"/>
        <v>20000</v>
      </c>
    </row>
    <row r="413" spans="1:11" s="30" customFormat="1" ht="38.25">
      <c r="A413" s="15">
        <v>43</v>
      </c>
      <c r="B413" s="15" t="s">
        <v>564</v>
      </c>
      <c r="C413" s="15" t="s">
        <v>220</v>
      </c>
      <c r="D413" s="15" t="s">
        <v>9</v>
      </c>
      <c r="E413" s="38" t="s">
        <v>21</v>
      </c>
      <c r="F413" s="53" t="s">
        <v>571</v>
      </c>
      <c r="G413" s="36">
        <v>850</v>
      </c>
      <c r="H413" s="36">
        <v>850</v>
      </c>
      <c r="I413" s="36">
        <v>0</v>
      </c>
      <c r="J413" s="36">
        <v>0</v>
      </c>
      <c r="K413" s="183">
        <f t="shared" si="6"/>
        <v>850</v>
      </c>
    </row>
    <row r="414" spans="1:11" s="30" customFormat="1" ht="38.25">
      <c r="A414" s="15">
        <v>44</v>
      </c>
      <c r="B414" s="15" t="s">
        <v>564</v>
      </c>
      <c r="C414" s="15" t="s">
        <v>221</v>
      </c>
      <c r="D414" s="15" t="s">
        <v>9</v>
      </c>
      <c r="E414" s="38" t="s">
        <v>21</v>
      </c>
      <c r="F414" s="53" t="s">
        <v>571</v>
      </c>
      <c r="G414" s="36">
        <v>15000</v>
      </c>
      <c r="H414" s="36">
        <v>0</v>
      </c>
      <c r="I414" s="36">
        <v>0</v>
      </c>
      <c r="J414" s="36">
        <v>0</v>
      </c>
      <c r="K414" s="183">
        <f t="shared" si="6"/>
        <v>0</v>
      </c>
    </row>
    <row r="415" spans="1:11" s="30" customFormat="1" ht="25.5">
      <c r="A415" s="15">
        <v>45</v>
      </c>
      <c r="B415" s="15" t="s">
        <v>564</v>
      </c>
      <c r="C415" s="15" t="s">
        <v>222</v>
      </c>
      <c r="D415" s="15" t="s">
        <v>9</v>
      </c>
      <c r="E415" s="38" t="s">
        <v>21</v>
      </c>
      <c r="F415" s="53" t="s">
        <v>571</v>
      </c>
      <c r="G415" s="36">
        <v>6450</v>
      </c>
      <c r="H415" s="36">
        <v>0</v>
      </c>
      <c r="I415" s="36">
        <v>0</v>
      </c>
      <c r="J415" s="36">
        <v>0</v>
      </c>
      <c r="K415" s="183">
        <f t="shared" si="6"/>
        <v>0</v>
      </c>
    </row>
    <row r="416" spans="1:11" s="30" customFormat="1" ht="25.5">
      <c r="A416" s="205"/>
      <c r="B416" s="208"/>
      <c r="C416" s="208"/>
      <c r="D416" s="46" t="s">
        <v>366</v>
      </c>
      <c r="E416" s="46" t="s">
        <v>21</v>
      </c>
      <c r="F416" s="165" t="s">
        <v>265</v>
      </c>
      <c r="G416" s="160">
        <f>SUM(G412:G415)</f>
        <v>42300</v>
      </c>
      <c r="H416" s="160">
        <f>SUM(H412:H415)</f>
        <v>20850</v>
      </c>
      <c r="I416" s="160">
        <f>SUM(I412:I415)</f>
        <v>0</v>
      </c>
      <c r="J416" s="160">
        <f>SUM(J412:J415)</f>
        <v>0</v>
      </c>
      <c r="K416" s="183">
        <f t="shared" si="6"/>
        <v>20850</v>
      </c>
    </row>
    <row r="417" spans="1:11" s="24" customFormat="1" ht="24">
      <c r="A417" s="14" t="s">
        <v>577</v>
      </c>
      <c r="B417" s="204" t="s">
        <v>565</v>
      </c>
      <c r="C417" s="212"/>
      <c r="D417" s="129"/>
      <c r="E417" s="129"/>
      <c r="F417" s="177" t="s">
        <v>571</v>
      </c>
      <c r="G417" s="35">
        <f>G433+G450</f>
        <v>0</v>
      </c>
      <c r="H417" s="35">
        <f>H433+H450</f>
        <v>0</v>
      </c>
      <c r="I417" s="35">
        <f>I433+I450</f>
        <v>620000</v>
      </c>
      <c r="J417" s="35">
        <f>J433+J450</f>
        <v>296515.75</v>
      </c>
      <c r="K417" s="183">
        <f t="shared" si="6"/>
        <v>296515.75</v>
      </c>
    </row>
    <row r="418" spans="1:11" s="24" customFormat="1" ht="38.25">
      <c r="A418" s="15">
        <v>1</v>
      </c>
      <c r="B418" s="15" t="s">
        <v>565</v>
      </c>
      <c r="C418" s="15" t="s">
        <v>197</v>
      </c>
      <c r="D418" s="15" t="s">
        <v>9</v>
      </c>
      <c r="E418" s="38" t="s">
        <v>22</v>
      </c>
      <c r="F418" s="53" t="s">
        <v>571</v>
      </c>
      <c r="G418" s="36">
        <v>0</v>
      </c>
      <c r="H418" s="36">
        <v>0</v>
      </c>
      <c r="I418" s="36">
        <v>19675</v>
      </c>
      <c r="J418" s="36">
        <v>4918.75</v>
      </c>
      <c r="K418" s="183">
        <f t="shared" si="6"/>
        <v>4918.75</v>
      </c>
    </row>
    <row r="419" spans="1:11" s="24" customFormat="1" ht="38.25">
      <c r="A419" s="15">
        <v>2</v>
      </c>
      <c r="B419" s="15" t="s">
        <v>565</v>
      </c>
      <c r="C419" s="15" t="s">
        <v>223</v>
      </c>
      <c r="D419" s="15" t="s">
        <v>9</v>
      </c>
      <c r="E419" s="38" t="s">
        <v>22</v>
      </c>
      <c r="F419" s="53" t="s">
        <v>571</v>
      </c>
      <c r="G419" s="36">
        <v>0</v>
      </c>
      <c r="H419" s="36">
        <v>0</v>
      </c>
      <c r="I419" s="36">
        <v>16900</v>
      </c>
      <c r="J419" s="36">
        <v>4225</v>
      </c>
      <c r="K419" s="183">
        <f t="shared" si="6"/>
        <v>4225</v>
      </c>
    </row>
    <row r="420" spans="1:11" s="24" customFormat="1" ht="38.25">
      <c r="A420" s="15">
        <v>3</v>
      </c>
      <c r="B420" s="15" t="s">
        <v>565</v>
      </c>
      <c r="C420" s="15" t="s">
        <v>224</v>
      </c>
      <c r="D420" s="15" t="s">
        <v>9</v>
      </c>
      <c r="E420" s="38" t="s">
        <v>22</v>
      </c>
      <c r="F420" s="53" t="s">
        <v>571</v>
      </c>
      <c r="G420" s="36">
        <v>0</v>
      </c>
      <c r="H420" s="36">
        <v>0</v>
      </c>
      <c r="I420" s="36">
        <v>26280</v>
      </c>
      <c r="J420" s="36">
        <v>8760</v>
      </c>
      <c r="K420" s="183">
        <f t="shared" si="6"/>
        <v>8760</v>
      </c>
    </row>
    <row r="421" spans="1:11" s="24" customFormat="1" ht="38.25">
      <c r="A421" s="15">
        <v>4</v>
      </c>
      <c r="B421" s="15" t="s">
        <v>565</v>
      </c>
      <c r="C421" s="15" t="s">
        <v>225</v>
      </c>
      <c r="D421" s="15" t="s">
        <v>9</v>
      </c>
      <c r="E421" s="38" t="s">
        <v>22</v>
      </c>
      <c r="F421" s="53" t="s">
        <v>571</v>
      </c>
      <c r="G421" s="36">
        <v>0</v>
      </c>
      <c r="H421" s="36">
        <v>0</v>
      </c>
      <c r="I421" s="36">
        <v>63500</v>
      </c>
      <c r="J421" s="36">
        <v>31750</v>
      </c>
      <c r="K421" s="183">
        <f t="shared" si="6"/>
        <v>31750</v>
      </c>
    </row>
    <row r="422" spans="1:11" s="24" customFormat="1" ht="38.25">
      <c r="A422" s="15">
        <v>5</v>
      </c>
      <c r="B422" s="15" t="s">
        <v>565</v>
      </c>
      <c r="C422" s="15" t="s">
        <v>191</v>
      </c>
      <c r="D422" s="15" t="s">
        <v>9</v>
      </c>
      <c r="E422" s="38" t="s">
        <v>22</v>
      </c>
      <c r="F422" s="53" t="s">
        <v>571</v>
      </c>
      <c r="G422" s="36">
        <v>0</v>
      </c>
      <c r="H422" s="36">
        <v>0</v>
      </c>
      <c r="I422" s="36">
        <v>17160</v>
      </c>
      <c r="J422" s="36">
        <v>4290</v>
      </c>
      <c r="K422" s="183">
        <f t="shared" si="6"/>
        <v>4290</v>
      </c>
    </row>
    <row r="423" spans="1:11" s="24" customFormat="1" ht="38.25">
      <c r="A423" s="15">
        <v>6</v>
      </c>
      <c r="B423" s="15" t="s">
        <v>565</v>
      </c>
      <c r="C423" s="15" t="s">
        <v>190</v>
      </c>
      <c r="D423" s="15" t="s">
        <v>9</v>
      </c>
      <c r="E423" s="38" t="s">
        <v>22</v>
      </c>
      <c r="F423" s="53" t="s">
        <v>571</v>
      </c>
      <c r="G423" s="36">
        <v>0</v>
      </c>
      <c r="H423" s="36">
        <v>0</v>
      </c>
      <c r="I423" s="36">
        <v>18900</v>
      </c>
      <c r="J423" s="36">
        <v>14175</v>
      </c>
      <c r="K423" s="183">
        <f t="shared" si="6"/>
        <v>14175</v>
      </c>
    </row>
    <row r="424" spans="1:11" s="24" customFormat="1" ht="38.25">
      <c r="A424" s="15">
        <v>7</v>
      </c>
      <c r="B424" s="15" t="s">
        <v>565</v>
      </c>
      <c r="C424" s="15" t="s">
        <v>198</v>
      </c>
      <c r="D424" s="15" t="s">
        <v>9</v>
      </c>
      <c r="E424" s="38" t="s">
        <v>22</v>
      </c>
      <c r="F424" s="53" t="s">
        <v>571</v>
      </c>
      <c r="G424" s="36">
        <v>0</v>
      </c>
      <c r="H424" s="36">
        <v>0</v>
      </c>
      <c r="I424" s="36">
        <v>25350</v>
      </c>
      <c r="J424" s="36">
        <v>12675</v>
      </c>
      <c r="K424" s="183">
        <f t="shared" si="6"/>
        <v>12675</v>
      </c>
    </row>
    <row r="425" spans="1:11" s="24" customFormat="1" ht="38.25">
      <c r="A425" s="15">
        <v>8</v>
      </c>
      <c r="B425" s="15" t="s">
        <v>565</v>
      </c>
      <c r="C425" s="15" t="s">
        <v>226</v>
      </c>
      <c r="D425" s="15" t="s">
        <v>9</v>
      </c>
      <c r="E425" s="38" t="s">
        <v>22</v>
      </c>
      <c r="F425" s="53" t="s">
        <v>571</v>
      </c>
      <c r="G425" s="36">
        <v>0</v>
      </c>
      <c r="H425" s="36">
        <v>0</v>
      </c>
      <c r="I425" s="36">
        <v>18020</v>
      </c>
      <c r="J425" s="36">
        <v>4505</v>
      </c>
      <c r="K425" s="183">
        <f t="shared" si="6"/>
        <v>4505</v>
      </c>
    </row>
    <row r="426" spans="1:11" s="24" customFormat="1" ht="38.25">
      <c r="A426" s="15">
        <v>9</v>
      </c>
      <c r="B426" s="15" t="s">
        <v>565</v>
      </c>
      <c r="C426" s="15" t="s">
        <v>227</v>
      </c>
      <c r="D426" s="15" t="s">
        <v>9</v>
      </c>
      <c r="E426" s="38" t="s">
        <v>22</v>
      </c>
      <c r="F426" s="53" t="s">
        <v>571</v>
      </c>
      <c r="G426" s="36">
        <v>0</v>
      </c>
      <c r="H426" s="36">
        <v>0</v>
      </c>
      <c r="I426" s="36">
        <v>3307</v>
      </c>
      <c r="J426" s="36">
        <v>3307</v>
      </c>
      <c r="K426" s="183">
        <f t="shared" si="6"/>
        <v>3307</v>
      </c>
    </row>
    <row r="427" spans="1:11" s="24" customFormat="1" ht="38.25">
      <c r="A427" s="15">
        <v>10</v>
      </c>
      <c r="B427" s="15" t="s">
        <v>565</v>
      </c>
      <c r="C427" s="15" t="s">
        <v>228</v>
      </c>
      <c r="D427" s="15" t="s">
        <v>9</v>
      </c>
      <c r="E427" s="38" t="s">
        <v>22</v>
      </c>
      <c r="F427" s="53" t="s">
        <v>571</v>
      </c>
      <c r="G427" s="36">
        <v>0</v>
      </c>
      <c r="H427" s="36">
        <v>0</v>
      </c>
      <c r="I427" s="36">
        <v>14810</v>
      </c>
      <c r="J427" s="36">
        <v>9874</v>
      </c>
      <c r="K427" s="183">
        <f t="shared" si="6"/>
        <v>9874</v>
      </c>
    </row>
    <row r="428" spans="1:11" s="24" customFormat="1" ht="38.25">
      <c r="A428" s="15">
        <v>11</v>
      </c>
      <c r="B428" s="15" t="s">
        <v>565</v>
      </c>
      <c r="C428" s="15" t="s">
        <v>229</v>
      </c>
      <c r="D428" s="15" t="s">
        <v>9</v>
      </c>
      <c r="E428" s="38" t="s">
        <v>22</v>
      </c>
      <c r="F428" s="53" t="s">
        <v>571</v>
      </c>
      <c r="G428" s="36">
        <v>0</v>
      </c>
      <c r="H428" s="36">
        <v>0</v>
      </c>
      <c r="I428" s="36">
        <v>9988</v>
      </c>
      <c r="J428" s="36">
        <v>3330</v>
      </c>
      <c r="K428" s="183">
        <f t="shared" si="6"/>
        <v>3330</v>
      </c>
    </row>
    <row r="429" spans="1:11" s="24" customFormat="1" ht="38.25">
      <c r="A429" s="15">
        <v>12</v>
      </c>
      <c r="B429" s="15" t="s">
        <v>565</v>
      </c>
      <c r="C429" s="15" t="s">
        <v>843</v>
      </c>
      <c r="D429" s="15" t="s">
        <v>9</v>
      </c>
      <c r="E429" s="38" t="s">
        <v>22</v>
      </c>
      <c r="F429" s="53" t="s">
        <v>571</v>
      </c>
      <c r="G429" s="36">
        <v>0</v>
      </c>
      <c r="H429" s="36">
        <v>0</v>
      </c>
      <c r="I429" s="36">
        <v>12760</v>
      </c>
      <c r="J429" s="36">
        <v>4253</v>
      </c>
      <c r="K429" s="183">
        <f t="shared" si="6"/>
        <v>4253</v>
      </c>
    </row>
    <row r="430" spans="1:11" s="24" customFormat="1" ht="38.25">
      <c r="A430" s="15">
        <v>13</v>
      </c>
      <c r="B430" s="15" t="s">
        <v>565</v>
      </c>
      <c r="C430" s="15" t="s">
        <v>230</v>
      </c>
      <c r="D430" s="15" t="s">
        <v>9</v>
      </c>
      <c r="E430" s="38" t="s">
        <v>22</v>
      </c>
      <c r="F430" s="53" t="s">
        <v>571</v>
      </c>
      <c r="G430" s="36">
        <v>0</v>
      </c>
      <c r="H430" s="36">
        <v>0</v>
      </c>
      <c r="I430" s="36">
        <v>21200</v>
      </c>
      <c r="J430" s="36">
        <v>5300</v>
      </c>
      <c r="K430" s="183">
        <f t="shared" si="6"/>
        <v>5300</v>
      </c>
    </row>
    <row r="431" spans="1:11" s="24" customFormat="1" ht="38.25">
      <c r="A431" s="15">
        <v>14</v>
      </c>
      <c r="B431" s="15" t="s">
        <v>565</v>
      </c>
      <c r="C431" s="15" t="s">
        <v>194</v>
      </c>
      <c r="D431" s="15" t="s">
        <v>9</v>
      </c>
      <c r="E431" s="38" t="s">
        <v>22</v>
      </c>
      <c r="F431" s="53" t="s">
        <v>571</v>
      </c>
      <c r="G431" s="36">
        <v>0</v>
      </c>
      <c r="H431" s="36">
        <v>0</v>
      </c>
      <c r="I431" s="36">
        <v>15650</v>
      </c>
      <c r="J431" s="36">
        <v>7825</v>
      </c>
      <c r="K431" s="183">
        <f t="shared" si="6"/>
        <v>7825</v>
      </c>
    </row>
    <row r="432" spans="1:11" s="24" customFormat="1" ht="38.25">
      <c r="A432" s="15">
        <v>15</v>
      </c>
      <c r="B432" s="15" t="s">
        <v>565</v>
      </c>
      <c r="C432" s="15" t="s">
        <v>844</v>
      </c>
      <c r="D432" s="15" t="s">
        <v>9</v>
      </c>
      <c r="E432" s="38" t="s">
        <v>22</v>
      </c>
      <c r="F432" s="53" t="s">
        <v>571</v>
      </c>
      <c r="G432" s="36">
        <v>0</v>
      </c>
      <c r="H432" s="36">
        <v>0</v>
      </c>
      <c r="I432" s="36">
        <v>26500</v>
      </c>
      <c r="J432" s="36">
        <v>13250</v>
      </c>
      <c r="K432" s="183">
        <f t="shared" si="6"/>
        <v>13250</v>
      </c>
    </row>
    <row r="433" spans="1:11" s="24" customFormat="1" ht="12.75">
      <c r="A433" s="205"/>
      <c r="B433" s="208"/>
      <c r="C433" s="208"/>
      <c r="D433" s="46" t="s">
        <v>366</v>
      </c>
      <c r="E433" s="46" t="s">
        <v>22</v>
      </c>
      <c r="F433" s="165" t="s">
        <v>265</v>
      </c>
      <c r="G433" s="160">
        <f>SUM(G418:G432)</f>
        <v>0</v>
      </c>
      <c r="H433" s="160">
        <f>SUM(H418:H432)</f>
        <v>0</v>
      </c>
      <c r="I433" s="160">
        <f>SUM(I418:I432)</f>
        <v>310000</v>
      </c>
      <c r="J433" s="160">
        <f>SUM(J418:J432)</f>
        <v>132437.75</v>
      </c>
      <c r="K433" s="183">
        <f t="shared" si="6"/>
        <v>132437.75</v>
      </c>
    </row>
    <row r="434" spans="1:11" s="24" customFormat="1" ht="38.25">
      <c r="A434" s="15">
        <v>16</v>
      </c>
      <c r="B434" s="15" t="s">
        <v>565</v>
      </c>
      <c r="C434" s="52" t="s">
        <v>227</v>
      </c>
      <c r="D434" s="15" t="s">
        <v>9</v>
      </c>
      <c r="E434" s="38" t="s">
        <v>357</v>
      </c>
      <c r="F434" s="53" t="s">
        <v>571</v>
      </c>
      <c r="G434" s="36">
        <v>0</v>
      </c>
      <c r="H434" s="36">
        <v>0</v>
      </c>
      <c r="I434" s="36">
        <v>19243</v>
      </c>
      <c r="J434" s="36">
        <v>11727</v>
      </c>
      <c r="K434" s="183">
        <f t="shared" si="6"/>
        <v>11727</v>
      </c>
    </row>
    <row r="435" spans="1:11" s="24" customFormat="1" ht="38.25">
      <c r="A435" s="15">
        <v>17</v>
      </c>
      <c r="B435" s="15" t="s">
        <v>565</v>
      </c>
      <c r="C435" s="15" t="s">
        <v>195</v>
      </c>
      <c r="D435" s="15" t="s">
        <v>9</v>
      </c>
      <c r="E435" s="38" t="s">
        <v>357</v>
      </c>
      <c r="F435" s="53" t="s">
        <v>571</v>
      </c>
      <c r="G435" s="36">
        <v>0</v>
      </c>
      <c r="H435" s="36">
        <v>0</v>
      </c>
      <c r="I435" s="36">
        <v>44400</v>
      </c>
      <c r="J435" s="36">
        <v>44400</v>
      </c>
      <c r="K435" s="183">
        <f t="shared" si="6"/>
        <v>44400</v>
      </c>
    </row>
    <row r="436" spans="1:11" s="24" customFormat="1" ht="38.25">
      <c r="A436" s="15">
        <v>18</v>
      </c>
      <c r="B436" s="15" t="s">
        <v>565</v>
      </c>
      <c r="C436" s="15" t="s">
        <v>231</v>
      </c>
      <c r="D436" s="15" t="s">
        <v>9</v>
      </c>
      <c r="E436" s="38" t="s">
        <v>357</v>
      </c>
      <c r="F436" s="53" t="s">
        <v>571</v>
      </c>
      <c r="G436" s="36">
        <v>0</v>
      </c>
      <c r="H436" s="36">
        <v>0</v>
      </c>
      <c r="I436" s="36">
        <v>52300</v>
      </c>
      <c r="J436" s="36">
        <v>26150</v>
      </c>
      <c r="K436" s="183">
        <f t="shared" si="6"/>
        <v>26150</v>
      </c>
    </row>
    <row r="437" spans="1:11" s="24" customFormat="1" ht="38.25">
      <c r="A437" s="15">
        <v>19</v>
      </c>
      <c r="B437" s="15" t="s">
        <v>565</v>
      </c>
      <c r="C437" s="15" t="s">
        <v>232</v>
      </c>
      <c r="D437" s="15" t="s">
        <v>9</v>
      </c>
      <c r="E437" s="38" t="s">
        <v>357</v>
      </c>
      <c r="F437" s="53" t="s">
        <v>571</v>
      </c>
      <c r="G437" s="36">
        <v>0</v>
      </c>
      <c r="H437" s="36">
        <v>0</v>
      </c>
      <c r="I437" s="36">
        <v>11100</v>
      </c>
      <c r="J437" s="36">
        <v>5550</v>
      </c>
      <c r="K437" s="183">
        <f t="shared" si="6"/>
        <v>5550</v>
      </c>
    </row>
    <row r="438" spans="1:11" s="24" customFormat="1" ht="38.25">
      <c r="A438" s="15">
        <v>20</v>
      </c>
      <c r="B438" s="15" t="s">
        <v>565</v>
      </c>
      <c r="C438" s="15" t="s">
        <v>233</v>
      </c>
      <c r="D438" s="15" t="s">
        <v>9</v>
      </c>
      <c r="E438" s="38" t="s">
        <v>357</v>
      </c>
      <c r="F438" s="53" t="s">
        <v>571</v>
      </c>
      <c r="G438" s="36">
        <v>0</v>
      </c>
      <c r="H438" s="36">
        <v>0</v>
      </c>
      <c r="I438" s="36">
        <v>15200</v>
      </c>
      <c r="J438" s="36">
        <v>5066</v>
      </c>
      <c r="K438" s="183">
        <f t="shared" si="6"/>
        <v>5066</v>
      </c>
    </row>
    <row r="439" spans="1:11" s="24" customFormat="1" ht="38.25">
      <c r="A439" s="15">
        <v>21</v>
      </c>
      <c r="B439" s="15" t="s">
        <v>565</v>
      </c>
      <c r="C439" s="15" t="s">
        <v>200</v>
      </c>
      <c r="D439" s="15" t="s">
        <v>9</v>
      </c>
      <c r="E439" s="38" t="s">
        <v>357</v>
      </c>
      <c r="F439" s="53" t="s">
        <v>571</v>
      </c>
      <c r="G439" s="36">
        <v>0</v>
      </c>
      <c r="H439" s="36">
        <v>0</v>
      </c>
      <c r="I439" s="36">
        <v>8520</v>
      </c>
      <c r="J439" s="36">
        <v>5680</v>
      </c>
      <c r="K439" s="183">
        <f t="shared" si="6"/>
        <v>5680</v>
      </c>
    </row>
    <row r="440" spans="1:11" s="24" customFormat="1" ht="38.25">
      <c r="A440" s="15">
        <v>22</v>
      </c>
      <c r="B440" s="15" t="s">
        <v>565</v>
      </c>
      <c r="C440" s="15" t="s">
        <v>234</v>
      </c>
      <c r="D440" s="15" t="s">
        <v>9</v>
      </c>
      <c r="E440" s="38" t="s">
        <v>357</v>
      </c>
      <c r="F440" s="53" t="s">
        <v>571</v>
      </c>
      <c r="G440" s="36">
        <v>0</v>
      </c>
      <c r="H440" s="36">
        <v>0</v>
      </c>
      <c r="I440" s="36">
        <v>22272</v>
      </c>
      <c r="J440" s="36">
        <v>7424</v>
      </c>
      <c r="K440" s="183">
        <f t="shared" si="6"/>
        <v>7424</v>
      </c>
    </row>
    <row r="441" spans="1:11" s="24" customFormat="1" ht="38.25">
      <c r="A441" s="15">
        <v>23</v>
      </c>
      <c r="B441" s="15" t="s">
        <v>565</v>
      </c>
      <c r="C441" s="15" t="s">
        <v>212</v>
      </c>
      <c r="D441" s="15" t="s">
        <v>9</v>
      </c>
      <c r="E441" s="38" t="s">
        <v>357</v>
      </c>
      <c r="F441" s="53" t="s">
        <v>571</v>
      </c>
      <c r="G441" s="36">
        <v>0</v>
      </c>
      <c r="H441" s="36">
        <v>0</v>
      </c>
      <c r="I441" s="36">
        <v>14630</v>
      </c>
      <c r="J441" s="36">
        <v>4876</v>
      </c>
      <c r="K441" s="183">
        <f t="shared" si="6"/>
        <v>4876</v>
      </c>
    </row>
    <row r="442" spans="1:11" s="24" customFormat="1" ht="38.25">
      <c r="A442" s="15">
        <v>24</v>
      </c>
      <c r="B442" s="15" t="s">
        <v>565</v>
      </c>
      <c r="C442" s="15" t="s">
        <v>235</v>
      </c>
      <c r="D442" s="15" t="s">
        <v>9</v>
      </c>
      <c r="E442" s="38" t="s">
        <v>357</v>
      </c>
      <c r="F442" s="53" t="s">
        <v>571</v>
      </c>
      <c r="G442" s="36">
        <v>0</v>
      </c>
      <c r="H442" s="36">
        <v>0</v>
      </c>
      <c r="I442" s="36">
        <v>12800</v>
      </c>
      <c r="J442" s="36">
        <v>4266</v>
      </c>
      <c r="K442" s="183">
        <f t="shared" si="6"/>
        <v>4266</v>
      </c>
    </row>
    <row r="443" spans="1:11" s="24" customFormat="1" ht="38.25">
      <c r="A443" s="15">
        <v>25</v>
      </c>
      <c r="B443" s="15" t="s">
        <v>565</v>
      </c>
      <c r="C443" s="15" t="s">
        <v>236</v>
      </c>
      <c r="D443" s="15" t="s">
        <v>9</v>
      </c>
      <c r="E443" s="38" t="s">
        <v>357</v>
      </c>
      <c r="F443" s="53" t="s">
        <v>571</v>
      </c>
      <c r="G443" s="36">
        <v>0</v>
      </c>
      <c r="H443" s="36">
        <v>0</v>
      </c>
      <c r="I443" s="36">
        <v>10805</v>
      </c>
      <c r="J443" s="36">
        <v>3601</v>
      </c>
      <c r="K443" s="183">
        <f t="shared" si="6"/>
        <v>3601</v>
      </c>
    </row>
    <row r="444" spans="1:11" s="24" customFormat="1" ht="38.25">
      <c r="A444" s="15">
        <v>26</v>
      </c>
      <c r="B444" s="15" t="s">
        <v>565</v>
      </c>
      <c r="C444" s="15" t="s">
        <v>237</v>
      </c>
      <c r="D444" s="15" t="s">
        <v>9</v>
      </c>
      <c r="E444" s="38" t="s">
        <v>357</v>
      </c>
      <c r="F444" s="53" t="s">
        <v>571</v>
      </c>
      <c r="G444" s="36">
        <v>0</v>
      </c>
      <c r="H444" s="36">
        <v>0</v>
      </c>
      <c r="I444" s="36">
        <v>22600</v>
      </c>
      <c r="J444" s="36">
        <v>15067</v>
      </c>
      <c r="K444" s="183">
        <f t="shared" si="6"/>
        <v>15067</v>
      </c>
    </row>
    <row r="445" spans="1:11" s="24" customFormat="1" ht="38.25">
      <c r="A445" s="15">
        <v>27</v>
      </c>
      <c r="B445" s="15" t="s">
        <v>565</v>
      </c>
      <c r="C445" s="15" t="s">
        <v>238</v>
      </c>
      <c r="D445" s="15" t="s">
        <v>9</v>
      </c>
      <c r="E445" s="38" t="s">
        <v>357</v>
      </c>
      <c r="F445" s="53" t="s">
        <v>571</v>
      </c>
      <c r="G445" s="36">
        <v>0</v>
      </c>
      <c r="H445" s="36">
        <v>0</v>
      </c>
      <c r="I445" s="36">
        <v>10290</v>
      </c>
      <c r="J445" s="36">
        <v>6860</v>
      </c>
      <c r="K445" s="183">
        <f t="shared" si="6"/>
        <v>6860</v>
      </c>
    </row>
    <row r="446" spans="1:11" s="24" customFormat="1" ht="38.25">
      <c r="A446" s="15">
        <v>28</v>
      </c>
      <c r="B446" s="15" t="s">
        <v>565</v>
      </c>
      <c r="C446" s="15" t="s">
        <v>239</v>
      </c>
      <c r="D446" s="15" t="s">
        <v>9</v>
      </c>
      <c r="E446" s="38" t="s">
        <v>357</v>
      </c>
      <c r="F446" s="53" t="s">
        <v>571</v>
      </c>
      <c r="G446" s="36">
        <v>0</v>
      </c>
      <c r="H446" s="36">
        <v>0</v>
      </c>
      <c r="I446" s="36">
        <v>4400</v>
      </c>
      <c r="J446" s="36">
        <v>2933</v>
      </c>
      <c r="K446" s="183">
        <f t="shared" si="6"/>
        <v>2933</v>
      </c>
    </row>
    <row r="447" spans="1:11" s="24" customFormat="1" ht="38.25">
      <c r="A447" s="15">
        <v>29</v>
      </c>
      <c r="B447" s="15" t="s">
        <v>565</v>
      </c>
      <c r="C447" s="15" t="s">
        <v>207</v>
      </c>
      <c r="D447" s="15" t="s">
        <v>9</v>
      </c>
      <c r="E447" s="38" t="s">
        <v>357</v>
      </c>
      <c r="F447" s="53" t="s">
        <v>571</v>
      </c>
      <c r="G447" s="36">
        <v>0</v>
      </c>
      <c r="H447" s="36">
        <v>0</v>
      </c>
      <c r="I447" s="36">
        <v>16700</v>
      </c>
      <c r="J447" s="36">
        <v>5566</v>
      </c>
      <c r="K447" s="183">
        <f t="shared" si="6"/>
        <v>5566</v>
      </c>
    </row>
    <row r="448" spans="1:11" s="24" customFormat="1" ht="38.25">
      <c r="A448" s="15">
        <v>30</v>
      </c>
      <c r="B448" s="15" t="s">
        <v>565</v>
      </c>
      <c r="C448" s="15" t="s">
        <v>240</v>
      </c>
      <c r="D448" s="15" t="s">
        <v>9</v>
      </c>
      <c r="E448" s="38" t="s">
        <v>357</v>
      </c>
      <c r="F448" s="53" t="s">
        <v>571</v>
      </c>
      <c r="G448" s="36">
        <v>0</v>
      </c>
      <c r="H448" s="36">
        <v>0</v>
      </c>
      <c r="I448" s="36">
        <v>7550</v>
      </c>
      <c r="J448" s="36">
        <v>2516</v>
      </c>
      <c r="K448" s="183">
        <f t="shared" si="6"/>
        <v>2516</v>
      </c>
    </row>
    <row r="449" spans="1:11" s="25" customFormat="1" ht="38.25">
      <c r="A449" s="15">
        <v>31</v>
      </c>
      <c r="B449" s="15" t="s">
        <v>565</v>
      </c>
      <c r="C449" s="15" t="s">
        <v>241</v>
      </c>
      <c r="D449" s="15" t="s">
        <v>9</v>
      </c>
      <c r="E449" s="38" t="s">
        <v>357</v>
      </c>
      <c r="F449" s="53" t="s">
        <v>571</v>
      </c>
      <c r="G449" s="36">
        <v>0</v>
      </c>
      <c r="H449" s="36">
        <v>0</v>
      </c>
      <c r="I449" s="36">
        <v>37190</v>
      </c>
      <c r="J449" s="36">
        <v>12396</v>
      </c>
      <c r="K449" s="183">
        <f t="shared" si="6"/>
        <v>12396</v>
      </c>
    </row>
    <row r="450" spans="1:11" s="24" customFormat="1" ht="25.5">
      <c r="A450" s="205"/>
      <c r="B450" s="205"/>
      <c r="C450" s="205"/>
      <c r="D450" s="46" t="s">
        <v>366</v>
      </c>
      <c r="E450" s="46" t="s">
        <v>357</v>
      </c>
      <c r="F450" s="165" t="s">
        <v>265</v>
      </c>
      <c r="G450" s="160">
        <f>SUM(G434:G449)</f>
        <v>0</v>
      </c>
      <c r="H450" s="160">
        <f>SUM(H434:H449)</f>
        <v>0</v>
      </c>
      <c r="I450" s="160">
        <f>SUM(I434:I449)</f>
        <v>310000</v>
      </c>
      <c r="J450" s="160">
        <f>SUM(J434:J449)</f>
        <v>164078</v>
      </c>
      <c r="K450" s="183">
        <f t="shared" si="6"/>
        <v>164078</v>
      </c>
    </row>
    <row r="451" spans="1:11" s="24" customFormat="1" ht="12.75">
      <c r="A451" s="210"/>
      <c r="B451" s="210"/>
      <c r="C451" s="210"/>
      <c r="D451" s="211" t="s">
        <v>384</v>
      </c>
      <c r="E451" s="218"/>
      <c r="F451" s="166"/>
      <c r="G451" s="131">
        <f>G417+G367+G293</f>
        <v>65500</v>
      </c>
      <c r="H451" s="131">
        <f>H417+H367+H293</f>
        <v>38237.38</v>
      </c>
      <c r="I451" s="131">
        <f>I417+I367+I293</f>
        <v>4409155</v>
      </c>
      <c r="J451" s="131">
        <f>J417+J367+J293</f>
        <v>3005715.25</v>
      </c>
      <c r="K451" s="183">
        <f t="shared" si="6"/>
        <v>3043952.63</v>
      </c>
    </row>
    <row r="452" spans="1:11" s="25" customFormat="1" ht="12.75">
      <c r="A452" s="216" t="s">
        <v>590</v>
      </c>
      <c r="B452" s="217"/>
      <c r="C452" s="217"/>
      <c r="D452" s="217"/>
      <c r="E452" s="217"/>
      <c r="F452" s="217"/>
      <c r="G452" s="217"/>
      <c r="H452" s="217"/>
      <c r="I452" s="217"/>
      <c r="J452" s="144"/>
      <c r="K452" s="183">
        <f t="shared" si="6"/>
        <v>0</v>
      </c>
    </row>
    <row r="453" spans="1:11" s="25" customFormat="1" ht="25.5">
      <c r="A453" s="29" t="s">
        <v>381</v>
      </c>
      <c r="B453" s="204" t="s">
        <v>566</v>
      </c>
      <c r="C453" s="212"/>
      <c r="D453" s="50" t="s">
        <v>820</v>
      </c>
      <c r="E453" s="145" t="s">
        <v>821</v>
      </c>
      <c r="F453" s="27" t="s">
        <v>572</v>
      </c>
      <c r="G453" s="51">
        <v>0</v>
      </c>
      <c r="H453" s="51">
        <v>0</v>
      </c>
      <c r="I453" s="51">
        <v>180000</v>
      </c>
      <c r="J453" s="51">
        <v>0</v>
      </c>
      <c r="K453" s="183">
        <f t="shared" si="6"/>
        <v>0</v>
      </c>
    </row>
    <row r="454" spans="1:11" s="24" customFormat="1" ht="12.75">
      <c r="A454" s="146"/>
      <c r="B454" s="146"/>
      <c r="C454" s="146"/>
      <c r="D454" s="146"/>
      <c r="E454" s="146"/>
      <c r="F454" s="164"/>
      <c r="G454" s="146"/>
      <c r="H454" s="146"/>
      <c r="I454" s="146"/>
      <c r="J454" s="146"/>
      <c r="K454" s="183">
        <f t="shared" si="6"/>
        <v>0</v>
      </c>
    </row>
    <row r="455" spans="1:11" s="24" customFormat="1" ht="12.75">
      <c r="A455" s="210"/>
      <c r="B455" s="212"/>
      <c r="C455" s="212"/>
      <c r="D455" s="147" t="s">
        <v>384</v>
      </c>
      <c r="E455" s="130"/>
      <c r="F455" s="166"/>
      <c r="G455" s="131">
        <f>G453</f>
        <v>0</v>
      </c>
      <c r="H455" s="131">
        <f>H453</f>
        <v>0</v>
      </c>
      <c r="I455" s="131">
        <f>I453</f>
        <v>180000</v>
      </c>
      <c r="J455" s="131">
        <f>J453</f>
        <v>0</v>
      </c>
      <c r="K455" s="183">
        <f>H455+J455</f>
        <v>0</v>
      </c>
    </row>
    <row r="456" spans="1:11" s="179" customFormat="1" ht="12.75">
      <c r="A456" s="213"/>
      <c r="B456" s="214"/>
      <c r="C456" s="215"/>
      <c r="D456" s="180" t="s">
        <v>382</v>
      </c>
      <c r="E456" s="181"/>
      <c r="F456" s="181"/>
      <c r="G456" s="182">
        <f>G455+G451+G291+G206+G191+G151+G110</f>
        <v>9064378.83</v>
      </c>
      <c r="H456" s="182">
        <f>H455+H451+H291+H206+H191+H151+H110</f>
        <v>4158299.87</v>
      </c>
      <c r="I456" s="182">
        <f>I455+I451+I291+I206+I191+I151+I110</f>
        <v>6785824</v>
      </c>
      <c r="J456" s="182">
        <f>J455+J451+J291+J206+J191+J151+J110</f>
        <v>4297925.45</v>
      </c>
      <c r="K456" s="183">
        <f>H456+J456</f>
        <v>8456225.32</v>
      </c>
    </row>
    <row r="457" spans="1:11" ht="12.75">
      <c r="A457" s="184"/>
      <c r="B457" s="184"/>
      <c r="C457" s="184"/>
      <c r="D457" s="184"/>
      <c r="E457" s="184"/>
      <c r="F457" s="163"/>
      <c r="G457" s="184"/>
      <c r="H457" s="184"/>
      <c r="I457" s="184"/>
      <c r="J457" s="185"/>
      <c r="K457" s="21"/>
    </row>
    <row r="458" spans="1:11" ht="12.75">
      <c r="A458" s="184"/>
      <c r="B458" s="184"/>
      <c r="C458" s="184"/>
      <c r="D458" s="184"/>
      <c r="E458" s="184"/>
      <c r="F458" s="163"/>
      <c r="G458" s="184"/>
      <c r="H458" s="184"/>
      <c r="I458" s="184"/>
      <c r="J458" s="186"/>
      <c r="K458" s="21"/>
    </row>
    <row r="459" spans="1:11" ht="12.75">
      <c r="A459" s="184"/>
      <c r="B459" s="184"/>
      <c r="C459" s="184"/>
      <c r="D459" s="184"/>
      <c r="E459" s="184"/>
      <c r="F459" s="163"/>
      <c r="G459" s="184"/>
      <c r="H459" s="184"/>
      <c r="I459" s="184"/>
      <c r="J459" s="186"/>
      <c r="K459" s="21"/>
    </row>
    <row r="460" spans="1:11" ht="12.75">
      <c r="A460" s="184"/>
      <c r="B460" s="184"/>
      <c r="C460" s="184"/>
      <c r="D460" s="184"/>
      <c r="E460" s="184"/>
      <c r="F460" s="163"/>
      <c r="G460" s="184"/>
      <c r="H460" s="184"/>
      <c r="I460" s="184"/>
      <c r="J460" s="186"/>
      <c r="K460" s="21"/>
    </row>
    <row r="461" spans="1:11" ht="12.75">
      <c r="A461" s="184"/>
      <c r="B461" s="184"/>
      <c r="C461" s="184"/>
      <c r="D461" s="184"/>
      <c r="E461" s="184"/>
      <c r="F461" s="163"/>
      <c r="G461" s="184"/>
      <c r="H461" s="184"/>
      <c r="I461" s="184"/>
      <c r="J461" s="186"/>
      <c r="K461" s="21"/>
    </row>
    <row r="462" spans="10:11" ht="14.25">
      <c r="J462" s="41"/>
      <c r="K462" s="21"/>
    </row>
    <row r="463" spans="10:11" ht="14.25">
      <c r="J463" s="41"/>
      <c r="K463" s="21"/>
    </row>
    <row r="464" spans="10:11" ht="14.25">
      <c r="J464" s="41"/>
      <c r="K464" s="21"/>
    </row>
    <row r="465" spans="10:11" ht="14.25">
      <c r="J465" s="41"/>
      <c r="K465" s="21"/>
    </row>
    <row r="466" spans="10:11" ht="14.25">
      <c r="J466" s="41"/>
      <c r="K466" s="21"/>
    </row>
    <row r="467" spans="10:11" ht="14.25">
      <c r="J467" s="41"/>
      <c r="K467" s="21"/>
    </row>
    <row r="468" spans="10:11" ht="14.25">
      <c r="J468" s="41"/>
      <c r="K468" s="21"/>
    </row>
    <row r="469" spans="10:11" ht="14.25">
      <c r="J469" s="41"/>
      <c r="K469" s="21"/>
    </row>
    <row r="470" spans="10:11" ht="14.25">
      <c r="J470" s="41"/>
      <c r="K470" s="21"/>
    </row>
    <row r="471" spans="10:11" ht="14.25">
      <c r="J471" s="41"/>
      <c r="K471" s="21"/>
    </row>
    <row r="472" spans="10:11" ht="14.25">
      <c r="J472" s="41"/>
      <c r="K472" s="21"/>
    </row>
    <row r="473" spans="10:11" ht="14.25">
      <c r="J473" s="41"/>
      <c r="K473" s="21"/>
    </row>
    <row r="474" spans="10:11" ht="14.25">
      <c r="J474" s="41"/>
      <c r="K474" s="21"/>
    </row>
    <row r="475" spans="10:11" ht="14.25">
      <c r="J475" s="41"/>
      <c r="K475" s="21"/>
    </row>
    <row r="476" spans="10:11" ht="14.25">
      <c r="J476" s="41"/>
      <c r="K476" s="21"/>
    </row>
    <row r="477" spans="10:11" ht="14.25">
      <c r="J477" s="41"/>
      <c r="K477" s="21"/>
    </row>
    <row r="478" spans="10:11" ht="14.25">
      <c r="J478" s="41"/>
      <c r="K478" s="21"/>
    </row>
    <row r="479" spans="10:11" ht="14.25">
      <c r="J479" s="41"/>
      <c r="K479" s="21"/>
    </row>
    <row r="480" spans="10:11" ht="14.25">
      <c r="J480" s="41"/>
      <c r="K480" s="21"/>
    </row>
    <row r="481" spans="10:11" ht="14.25">
      <c r="J481" s="41"/>
      <c r="K481" s="21"/>
    </row>
    <row r="482" spans="10:11" ht="14.25">
      <c r="J482" s="41"/>
      <c r="K482" s="21"/>
    </row>
    <row r="483" spans="10:11" ht="14.25">
      <c r="J483" s="41"/>
      <c r="K483" s="21"/>
    </row>
    <row r="484" spans="10:11" ht="14.25">
      <c r="J484" s="41"/>
      <c r="K484" s="21"/>
    </row>
    <row r="485" spans="10:11" ht="14.25">
      <c r="J485" s="41"/>
      <c r="K485" s="21"/>
    </row>
    <row r="486" spans="10:11" ht="14.25">
      <c r="J486" s="41"/>
      <c r="K486" s="21"/>
    </row>
    <row r="487" spans="10:11" ht="14.25">
      <c r="J487" s="41"/>
      <c r="K487" s="21"/>
    </row>
    <row r="488" spans="10:11" ht="14.25">
      <c r="J488" s="41"/>
      <c r="K488" s="21"/>
    </row>
    <row r="489" spans="10:11" ht="14.25">
      <c r="J489" s="41"/>
      <c r="K489" s="21"/>
    </row>
    <row r="490" spans="10:11" ht="14.25">
      <c r="J490" s="41"/>
      <c r="K490" s="21"/>
    </row>
    <row r="491" spans="10:11" ht="14.25">
      <c r="J491" s="41"/>
      <c r="K491" s="21"/>
    </row>
    <row r="492" spans="10:11" ht="14.25">
      <c r="J492" s="41"/>
      <c r="K492" s="21"/>
    </row>
    <row r="493" spans="10:11" ht="14.25">
      <c r="J493" s="41"/>
      <c r="K493" s="21"/>
    </row>
    <row r="494" spans="10:11" ht="14.25">
      <c r="J494" s="41"/>
      <c r="K494" s="21"/>
    </row>
    <row r="495" spans="10:11" ht="14.25">
      <c r="J495" s="41"/>
      <c r="K495" s="21"/>
    </row>
    <row r="496" spans="10:11" ht="14.25">
      <c r="J496" s="41"/>
      <c r="K496" s="21"/>
    </row>
    <row r="497" spans="10:11" ht="14.25">
      <c r="J497" s="41"/>
      <c r="K497" s="21"/>
    </row>
    <row r="498" spans="10:11" ht="14.25">
      <c r="J498" s="41"/>
      <c r="K498" s="21"/>
    </row>
    <row r="499" spans="10:11" ht="14.25">
      <c r="J499" s="41"/>
      <c r="K499" s="21"/>
    </row>
    <row r="500" spans="10:11" ht="14.25">
      <c r="J500" s="41"/>
      <c r="K500" s="21"/>
    </row>
    <row r="501" spans="10:11" ht="14.25">
      <c r="J501" s="41"/>
      <c r="K501" s="21"/>
    </row>
    <row r="502" spans="10:11" ht="14.25">
      <c r="J502" s="41"/>
      <c r="K502" s="21"/>
    </row>
    <row r="503" spans="10:11" ht="14.25">
      <c r="J503" s="41"/>
      <c r="K503" s="21"/>
    </row>
    <row r="504" spans="10:11" ht="14.25">
      <c r="J504" s="41"/>
      <c r="K504" s="21"/>
    </row>
    <row r="505" spans="10:11" ht="14.25">
      <c r="J505" s="41"/>
      <c r="K505" s="21"/>
    </row>
    <row r="506" spans="10:11" ht="14.25">
      <c r="J506" s="41"/>
      <c r="K506" s="21"/>
    </row>
    <row r="507" spans="10:11" ht="14.25">
      <c r="J507" s="41"/>
      <c r="K507" s="21"/>
    </row>
    <row r="508" spans="10:11" ht="14.25">
      <c r="J508" s="41"/>
      <c r="K508" s="21"/>
    </row>
    <row r="509" spans="10:11" ht="14.25">
      <c r="J509" s="41"/>
      <c r="K509" s="21"/>
    </row>
    <row r="510" spans="10:11" ht="14.25">
      <c r="J510" s="41"/>
      <c r="K510" s="21"/>
    </row>
    <row r="511" spans="10:11" ht="14.25">
      <c r="J511" s="41"/>
      <c r="K511" s="21"/>
    </row>
    <row r="512" spans="10:11" ht="14.25">
      <c r="J512" s="41"/>
      <c r="K512" s="21"/>
    </row>
    <row r="513" spans="10:11" ht="14.25">
      <c r="J513" s="41"/>
      <c r="K513" s="21"/>
    </row>
    <row r="514" spans="10:11" ht="14.25">
      <c r="J514" s="41"/>
      <c r="K514" s="21"/>
    </row>
    <row r="515" spans="10:11" ht="14.25">
      <c r="J515" s="41"/>
      <c r="K515" s="21"/>
    </row>
    <row r="516" spans="10:11" ht="14.25">
      <c r="J516" s="41"/>
      <c r="K516" s="21"/>
    </row>
    <row r="517" spans="10:11" ht="14.25">
      <c r="J517" s="41"/>
      <c r="K517" s="21"/>
    </row>
    <row r="518" spans="10:11" ht="14.25">
      <c r="J518" s="41"/>
      <c r="K518" s="21"/>
    </row>
    <row r="519" spans="10:11" ht="14.25">
      <c r="J519" s="41"/>
      <c r="K519" s="21"/>
    </row>
    <row r="520" spans="10:11" ht="14.25">
      <c r="J520" s="41"/>
      <c r="K520" s="21"/>
    </row>
    <row r="521" spans="10:11" ht="14.25">
      <c r="J521" s="41"/>
      <c r="K521" s="21"/>
    </row>
    <row r="522" spans="10:11" ht="14.25">
      <c r="J522" s="41"/>
      <c r="K522" s="21"/>
    </row>
    <row r="523" spans="10:11" ht="14.25">
      <c r="J523" s="41"/>
      <c r="K523" s="21"/>
    </row>
    <row r="524" spans="10:11" ht="14.25">
      <c r="J524" s="41"/>
      <c r="K524" s="21"/>
    </row>
    <row r="525" spans="10:11" ht="14.25">
      <c r="J525" s="41"/>
      <c r="K525" s="21"/>
    </row>
    <row r="526" spans="10:11" ht="14.25">
      <c r="J526" s="41"/>
      <c r="K526" s="21"/>
    </row>
    <row r="527" spans="10:11" ht="14.25">
      <c r="J527" s="41"/>
      <c r="K527" s="21"/>
    </row>
    <row r="528" spans="10:11" ht="14.25">
      <c r="J528" s="41"/>
      <c r="K528" s="21"/>
    </row>
    <row r="529" spans="10:11" ht="14.25">
      <c r="J529" s="41"/>
      <c r="K529" s="21"/>
    </row>
    <row r="530" spans="10:11" ht="14.25">
      <c r="J530" s="41"/>
      <c r="K530" s="21"/>
    </row>
    <row r="531" spans="10:11" ht="14.25">
      <c r="J531" s="41"/>
      <c r="K531" s="21"/>
    </row>
    <row r="532" spans="10:11" ht="14.25">
      <c r="J532" s="41"/>
      <c r="K532" s="21"/>
    </row>
    <row r="533" spans="10:11" ht="14.25">
      <c r="J533" s="41"/>
      <c r="K533" s="21"/>
    </row>
    <row r="534" spans="10:11" ht="14.25">
      <c r="J534" s="41"/>
      <c r="K534" s="21"/>
    </row>
    <row r="535" spans="10:11" ht="14.25">
      <c r="J535" s="41"/>
      <c r="K535" s="21"/>
    </row>
    <row r="536" spans="10:11" ht="14.25">
      <c r="J536" s="41"/>
      <c r="K536" s="21"/>
    </row>
    <row r="537" spans="10:11" ht="14.25">
      <c r="J537" s="41"/>
      <c r="K537" s="21"/>
    </row>
    <row r="538" spans="10:11" ht="14.25">
      <c r="J538" s="41"/>
      <c r="K538" s="21"/>
    </row>
    <row r="539" spans="10:11" ht="14.25">
      <c r="J539" s="41"/>
      <c r="K539" s="21"/>
    </row>
    <row r="540" spans="10:11" ht="14.25">
      <c r="J540" s="41"/>
      <c r="K540" s="21"/>
    </row>
    <row r="541" spans="10:11" ht="14.25">
      <c r="J541" s="41"/>
      <c r="K541" s="21"/>
    </row>
    <row r="542" spans="10:11" ht="14.25">
      <c r="J542" s="41"/>
      <c r="K542" s="21"/>
    </row>
    <row r="543" spans="10:11" ht="14.25">
      <c r="J543" s="41"/>
      <c r="K543" s="21"/>
    </row>
    <row r="544" spans="10:11" ht="14.25">
      <c r="J544" s="41"/>
      <c r="K544" s="21"/>
    </row>
    <row r="545" spans="10:11" ht="14.25">
      <c r="J545" s="41"/>
      <c r="K545" s="21"/>
    </row>
    <row r="546" spans="10:11" ht="14.25">
      <c r="J546" s="41"/>
      <c r="K546" s="21"/>
    </row>
    <row r="547" spans="10:11" ht="14.25">
      <c r="J547" s="41"/>
      <c r="K547" s="21"/>
    </row>
    <row r="548" spans="10:11" ht="14.25">
      <c r="J548" s="41"/>
      <c r="K548" s="21"/>
    </row>
    <row r="549" spans="10:11" ht="14.25">
      <c r="J549" s="41"/>
      <c r="K549" s="21"/>
    </row>
    <row r="550" spans="10:11" ht="14.25">
      <c r="J550" s="41"/>
      <c r="K550" s="21"/>
    </row>
    <row r="551" spans="10:11" ht="14.25">
      <c r="J551" s="41"/>
      <c r="K551" s="21"/>
    </row>
    <row r="552" spans="10:11" ht="14.25">
      <c r="J552" s="41"/>
      <c r="K552" s="21"/>
    </row>
    <row r="553" spans="10:11" ht="14.25">
      <c r="J553" s="41"/>
      <c r="K553" s="21"/>
    </row>
    <row r="554" spans="10:11" ht="14.25">
      <c r="J554" s="41"/>
      <c r="K554" s="21"/>
    </row>
    <row r="555" spans="10:11" ht="14.25">
      <c r="J555" s="41"/>
      <c r="K555" s="21"/>
    </row>
    <row r="556" spans="10:11" ht="14.25">
      <c r="J556" s="41"/>
      <c r="K556" s="21"/>
    </row>
    <row r="557" spans="10:11" ht="14.25">
      <c r="J557" s="41"/>
      <c r="K557" s="21"/>
    </row>
    <row r="558" spans="10:11" ht="14.25">
      <c r="J558" s="41"/>
      <c r="K558" s="21"/>
    </row>
    <row r="559" spans="10:11" ht="14.25">
      <c r="J559" s="41"/>
      <c r="K559" s="21"/>
    </row>
    <row r="560" spans="10:11" ht="14.25">
      <c r="J560" s="41"/>
      <c r="K560" s="21"/>
    </row>
    <row r="561" spans="10:11" ht="14.25">
      <c r="J561" s="41"/>
      <c r="K561" s="21"/>
    </row>
    <row r="562" spans="10:11" ht="14.25">
      <c r="J562" s="41"/>
      <c r="K562" s="21"/>
    </row>
    <row r="563" spans="10:11" ht="14.25">
      <c r="J563" s="41"/>
      <c r="K563" s="21"/>
    </row>
    <row r="564" spans="10:11" ht="14.25">
      <c r="J564" s="41"/>
      <c r="K564" s="21"/>
    </row>
    <row r="565" spans="10:11" ht="14.25">
      <c r="J565" s="41"/>
      <c r="K565" s="21"/>
    </row>
    <row r="566" spans="10:11" ht="14.25">
      <c r="J566" s="41"/>
      <c r="K566" s="21"/>
    </row>
    <row r="567" spans="10:11" ht="14.25">
      <c r="J567" s="41"/>
      <c r="K567" s="21"/>
    </row>
    <row r="568" spans="10:11" ht="14.25">
      <c r="J568" s="41"/>
      <c r="K568" s="21"/>
    </row>
    <row r="569" spans="10:11" ht="14.25">
      <c r="J569" s="41"/>
      <c r="K569" s="21"/>
    </row>
    <row r="570" spans="10:11" ht="14.25">
      <c r="J570" s="41"/>
      <c r="K570" s="21"/>
    </row>
    <row r="571" spans="10:11" ht="14.25">
      <c r="J571" s="41"/>
      <c r="K571" s="21"/>
    </row>
    <row r="572" spans="10:11" ht="14.25">
      <c r="J572" s="41"/>
      <c r="K572" s="21"/>
    </row>
    <row r="573" spans="10:11" ht="14.25">
      <c r="J573" s="41"/>
      <c r="K573" s="21"/>
    </row>
    <row r="574" spans="10:11" ht="14.25">
      <c r="J574" s="41"/>
      <c r="K574" s="21"/>
    </row>
    <row r="575" spans="10:11" ht="14.25">
      <c r="J575" s="41"/>
      <c r="K575" s="21"/>
    </row>
    <row r="576" spans="10:11" ht="14.25">
      <c r="J576" s="41"/>
      <c r="K576" s="21"/>
    </row>
    <row r="577" spans="10:11" ht="14.25">
      <c r="J577" s="41"/>
      <c r="K577" s="21"/>
    </row>
    <row r="578" spans="10:11" ht="14.25">
      <c r="J578" s="41"/>
      <c r="K578" s="21"/>
    </row>
    <row r="579" spans="10:11" ht="14.25">
      <c r="J579" s="41"/>
      <c r="K579" s="21"/>
    </row>
    <row r="580" spans="10:11" ht="14.25">
      <c r="J580" s="41"/>
      <c r="K580" s="21"/>
    </row>
    <row r="581" spans="10:11" ht="14.25">
      <c r="J581" s="41"/>
      <c r="K581" s="21"/>
    </row>
    <row r="582" spans="10:11" ht="14.25">
      <c r="J582" s="41"/>
      <c r="K582" s="21"/>
    </row>
    <row r="583" spans="10:11" ht="14.25">
      <c r="J583" s="41"/>
      <c r="K583" s="21"/>
    </row>
    <row r="584" spans="10:11" ht="14.25">
      <c r="J584" s="41"/>
      <c r="K584" s="21"/>
    </row>
    <row r="585" spans="10:11" ht="14.25">
      <c r="J585" s="41"/>
      <c r="K585" s="21"/>
    </row>
    <row r="586" spans="10:11" ht="14.25">
      <c r="J586" s="41"/>
      <c r="K586" s="21"/>
    </row>
    <row r="587" spans="10:11" ht="14.25">
      <c r="J587" s="41"/>
      <c r="K587" s="21"/>
    </row>
    <row r="588" spans="10:11" ht="14.25">
      <c r="J588" s="41"/>
      <c r="K588" s="21"/>
    </row>
    <row r="589" spans="10:11" ht="14.25">
      <c r="J589" s="41"/>
      <c r="K589" s="21"/>
    </row>
    <row r="590" spans="10:11" ht="14.25">
      <c r="J590" s="41"/>
      <c r="K590" s="21"/>
    </row>
    <row r="591" spans="10:11" ht="14.25">
      <c r="J591" s="41"/>
      <c r="K591" s="21"/>
    </row>
    <row r="592" spans="10:11" ht="14.25">
      <c r="J592" s="41"/>
      <c r="K592" s="21"/>
    </row>
    <row r="593" spans="10:11" ht="14.25">
      <c r="J593" s="41"/>
      <c r="K593" s="21"/>
    </row>
    <row r="594" spans="10:11" ht="14.25">
      <c r="J594" s="41"/>
      <c r="K594" s="21"/>
    </row>
    <row r="595" spans="10:11" ht="14.25">
      <c r="J595" s="41"/>
      <c r="K595" s="21"/>
    </row>
    <row r="596" spans="10:11" ht="14.25">
      <c r="J596" s="41"/>
      <c r="K596" s="21"/>
    </row>
    <row r="597" spans="10:11" ht="14.25">
      <c r="J597" s="41"/>
      <c r="K597" s="21"/>
    </row>
    <row r="598" spans="10:11" ht="14.25">
      <c r="J598" s="41"/>
      <c r="K598" s="21"/>
    </row>
    <row r="599" spans="10:11" ht="14.25">
      <c r="J599" s="41"/>
      <c r="K599" s="21"/>
    </row>
    <row r="600" spans="10:11" ht="14.25">
      <c r="J600" s="41"/>
      <c r="K600" s="21"/>
    </row>
    <row r="601" spans="10:11" ht="14.25">
      <c r="J601" s="41"/>
      <c r="K601" s="21"/>
    </row>
    <row r="602" spans="10:11" ht="14.25">
      <c r="J602" s="41"/>
      <c r="K602" s="21"/>
    </row>
    <row r="603" spans="10:11" ht="14.25">
      <c r="J603" s="41"/>
      <c r="K603" s="21"/>
    </row>
    <row r="604" spans="10:11" ht="14.25">
      <c r="J604" s="41"/>
      <c r="K604" s="21"/>
    </row>
    <row r="605" spans="10:11" ht="14.25">
      <c r="J605" s="41"/>
      <c r="K605" s="21"/>
    </row>
    <row r="606" spans="10:11" ht="14.25">
      <c r="J606" s="41"/>
      <c r="K606" s="21"/>
    </row>
    <row r="607" spans="10:11" ht="14.25">
      <c r="J607" s="41"/>
      <c r="K607" s="21"/>
    </row>
    <row r="608" spans="10:11" ht="14.25">
      <c r="J608" s="41"/>
      <c r="K608" s="21"/>
    </row>
    <row r="609" spans="10:11" ht="14.25">
      <c r="J609" s="41"/>
      <c r="K609" s="21"/>
    </row>
    <row r="610" spans="10:11" ht="14.25">
      <c r="J610" s="41"/>
      <c r="K610" s="21"/>
    </row>
    <row r="611" spans="10:11" ht="14.25">
      <c r="J611" s="41"/>
      <c r="K611" s="21"/>
    </row>
    <row r="612" spans="10:11" ht="14.25">
      <c r="J612" s="41"/>
      <c r="K612" s="21"/>
    </row>
    <row r="613" spans="10:11" ht="14.25">
      <c r="J613" s="41"/>
      <c r="K613" s="21"/>
    </row>
    <row r="614" spans="10:11" ht="14.25">
      <c r="J614" s="41"/>
      <c r="K614" s="21"/>
    </row>
    <row r="615" spans="10:11" ht="14.25">
      <c r="J615" s="41"/>
      <c r="K615" s="21"/>
    </row>
    <row r="616" spans="10:11" ht="14.25">
      <c r="J616" s="41"/>
      <c r="K616" s="21"/>
    </row>
    <row r="617" spans="10:11" ht="14.25">
      <c r="J617" s="41"/>
      <c r="K617" s="21"/>
    </row>
    <row r="618" spans="10:11" ht="14.25">
      <c r="J618" s="41"/>
      <c r="K618" s="21"/>
    </row>
    <row r="619" spans="10:11" ht="14.25">
      <c r="J619" s="41"/>
      <c r="K619" s="21"/>
    </row>
    <row r="620" spans="10:11" ht="14.25">
      <c r="J620" s="41"/>
      <c r="K620" s="21"/>
    </row>
    <row r="621" spans="10:11" ht="14.25">
      <c r="J621" s="41"/>
      <c r="K621" s="21"/>
    </row>
    <row r="622" spans="10:11" ht="14.25">
      <c r="J622" s="41"/>
      <c r="K622" s="21"/>
    </row>
    <row r="623" spans="10:11" ht="14.25">
      <c r="J623" s="41"/>
      <c r="K623" s="21"/>
    </row>
    <row r="624" spans="10:11" ht="14.25">
      <c r="J624" s="41"/>
      <c r="K624" s="21"/>
    </row>
    <row r="625" spans="10:11" ht="14.25">
      <c r="J625" s="41"/>
      <c r="K625" s="21"/>
    </row>
    <row r="626" spans="10:11" ht="14.25">
      <c r="J626" s="41"/>
      <c r="K626" s="21"/>
    </row>
    <row r="627" spans="10:11" ht="14.25">
      <c r="J627" s="41"/>
      <c r="K627" s="21"/>
    </row>
    <row r="628" spans="10:11" ht="14.25">
      <c r="J628" s="41"/>
      <c r="K628" s="21"/>
    </row>
    <row r="629" spans="10:11" ht="14.25">
      <c r="J629" s="41"/>
      <c r="K629" s="21"/>
    </row>
    <row r="630" spans="10:11" ht="14.25">
      <c r="J630" s="41"/>
      <c r="K630" s="21"/>
    </row>
    <row r="631" spans="10:11" ht="14.25">
      <c r="J631" s="41"/>
      <c r="K631" s="21"/>
    </row>
    <row r="632" spans="10:11" ht="14.25">
      <c r="J632" s="41"/>
      <c r="K632" s="21"/>
    </row>
    <row r="633" spans="10:11" ht="14.25">
      <c r="J633" s="41"/>
      <c r="K633" s="21"/>
    </row>
    <row r="634" spans="10:11" ht="14.25">
      <c r="J634" s="41"/>
      <c r="K634" s="21"/>
    </row>
    <row r="635" spans="10:11" ht="14.25">
      <c r="J635" s="41"/>
      <c r="K635" s="21"/>
    </row>
    <row r="636" spans="10:11" ht="14.25">
      <c r="J636" s="41"/>
      <c r="K636" s="21"/>
    </row>
    <row r="637" spans="10:11" ht="14.25">
      <c r="J637" s="41"/>
      <c r="K637" s="21"/>
    </row>
    <row r="638" spans="10:11" ht="14.25">
      <c r="J638" s="41"/>
      <c r="K638" s="21"/>
    </row>
    <row r="639" spans="10:11" ht="14.25">
      <c r="J639" s="41"/>
      <c r="K639" s="21"/>
    </row>
    <row r="640" spans="10:11" ht="14.25">
      <c r="J640" s="41"/>
      <c r="K640" s="21"/>
    </row>
    <row r="641" spans="10:11" ht="14.25">
      <c r="J641" s="41"/>
      <c r="K641" s="21"/>
    </row>
    <row r="642" spans="10:11" ht="14.25">
      <c r="J642" s="41"/>
      <c r="K642" s="21"/>
    </row>
    <row r="643" spans="10:11" ht="14.25">
      <c r="J643" s="41"/>
      <c r="K643" s="21"/>
    </row>
    <row r="644" spans="10:11" ht="14.25">
      <c r="J644" s="41"/>
      <c r="K644" s="21"/>
    </row>
    <row r="645" spans="10:11" ht="14.25">
      <c r="J645" s="41"/>
      <c r="K645" s="21"/>
    </row>
    <row r="646" spans="10:11" ht="14.25">
      <c r="J646" s="41"/>
      <c r="K646" s="21"/>
    </row>
    <row r="647" spans="10:11" ht="14.25">
      <c r="J647" s="41"/>
      <c r="K647" s="21"/>
    </row>
    <row r="648" spans="10:11" ht="14.25">
      <c r="J648" s="41"/>
      <c r="K648" s="21"/>
    </row>
    <row r="649" spans="10:11" ht="14.25">
      <c r="J649" s="41"/>
      <c r="K649" s="21"/>
    </row>
    <row r="650" spans="10:11" ht="14.25">
      <c r="J650" s="41"/>
      <c r="K650" s="21"/>
    </row>
    <row r="651" spans="10:11" ht="14.25">
      <c r="J651" s="41"/>
      <c r="K651" s="21"/>
    </row>
    <row r="652" spans="10:11" ht="14.25">
      <c r="J652" s="41"/>
      <c r="K652" s="21"/>
    </row>
    <row r="653" spans="10:11" ht="14.25">
      <c r="J653" s="41"/>
      <c r="K653" s="21"/>
    </row>
    <row r="654" spans="10:11" ht="14.25">
      <c r="J654" s="41"/>
      <c r="K654" s="21"/>
    </row>
    <row r="655" spans="10:11" ht="14.25">
      <c r="J655" s="41"/>
      <c r="K655" s="21"/>
    </row>
    <row r="656" spans="10:11" ht="14.25">
      <c r="J656" s="41"/>
      <c r="K656" s="21"/>
    </row>
    <row r="657" spans="10:11" ht="14.25">
      <c r="J657" s="41"/>
      <c r="K657" s="21"/>
    </row>
    <row r="658" spans="10:11" ht="14.25">
      <c r="J658" s="41"/>
      <c r="K658" s="21"/>
    </row>
    <row r="659" spans="10:11" ht="14.25">
      <c r="J659" s="41"/>
      <c r="K659" s="21"/>
    </row>
    <row r="660" spans="10:11" ht="14.25">
      <c r="J660" s="41"/>
      <c r="K660" s="21"/>
    </row>
    <row r="661" spans="10:11" ht="14.25">
      <c r="J661" s="41"/>
      <c r="K661" s="21"/>
    </row>
    <row r="662" spans="10:11" ht="14.25">
      <c r="J662" s="41"/>
      <c r="K662" s="21"/>
    </row>
    <row r="663" spans="10:11" ht="14.25">
      <c r="J663" s="41"/>
      <c r="K663" s="21"/>
    </row>
    <row r="664" spans="10:11" ht="14.25">
      <c r="J664" s="41"/>
      <c r="K664" s="21"/>
    </row>
    <row r="665" spans="10:11" ht="14.25">
      <c r="J665" s="41"/>
      <c r="K665" s="21"/>
    </row>
    <row r="666" spans="10:11" ht="14.25">
      <c r="J666" s="41"/>
      <c r="K666" s="21"/>
    </row>
    <row r="667" spans="10:11" ht="14.25">
      <c r="J667" s="41"/>
      <c r="K667" s="21"/>
    </row>
    <row r="668" spans="10:11" ht="14.25">
      <c r="J668" s="41"/>
      <c r="K668" s="21"/>
    </row>
    <row r="669" spans="10:11" ht="14.25">
      <c r="J669" s="41"/>
      <c r="K669" s="21"/>
    </row>
    <row r="670" spans="10:11" ht="14.25">
      <c r="J670" s="41"/>
      <c r="K670" s="21"/>
    </row>
    <row r="671" spans="10:11" ht="14.25">
      <c r="J671" s="41"/>
      <c r="K671" s="21"/>
    </row>
    <row r="672" spans="10:11" ht="14.25">
      <c r="J672" s="41"/>
      <c r="K672" s="21"/>
    </row>
    <row r="673" spans="10:11" ht="14.25">
      <c r="J673" s="41"/>
      <c r="K673" s="21"/>
    </row>
    <row r="674" spans="10:11" ht="14.25">
      <c r="J674" s="41"/>
      <c r="K674" s="21"/>
    </row>
    <row r="675" spans="10:11" ht="14.25">
      <c r="J675" s="41"/>
      <c r="K675" s="21"/>
    </row>
    <row r="676" spans="10:11" ht="14.25">
      <c r="J676" s="41"/>
      <c r="K676" s="21"/>
    </row>
    <row r="677" spans="10:11" ht="14.25">
      <c r="J677" s="41"/>
      <c r="K677" s="21"/>
    </row>
    <row r="678" spans="10:11" ht="14.25">
      <c r="J678" s="41"/>
      <c r="K678" s="21"/>
    </row>
    <row r="679" spans="10:11" ht="14.25">
      <c r="J679" s="41"/>
      <c r="K679" s="21"/>
    </row>
    <row r="680" spans="10:11" ht="14.25">
      <c r="J680" s="41"/>
      <c r="K680" s="21"/>
    </row>
    <row r="681" spans="10:11" ht="14.25">
      <c r="J681" s="41"/>
      <c r="K681" s="21"/>
    </row>
    <row r="682" spans="10:11" ht="14.25">
      <c r="J682" s="41"/>
      <c r="K682" s="21"/>
    </row>
    <row r="683" spans="10:11" ht="14.25">
      <c r="J683" s="41"/>
      <c r="K683" s="21"/>
    </row>
    <row r="684" spans="10:11" ht="14.25">
      <c r="J684" s="41"/>
      <c r="K684" s="21"/>
    </row>
    <row r="685" spans="10:11" ht="14.25">
      <c r="J685" s="41"/>
      <c r="K685" s="21"/>
    </row>
    <row r="686" spans="10:11" ht="14.25">
      <c r="J686" s="41"/>
      <c r="K686" s="21"/>
    </row>
    <row r="687" spans="10:11" ht="14.25">
      <c r="J687" s="41"/>
      <c r="K687" s="21"/>
    </row>
    <row r="688" spans="10:11" ht="14.25">
      <c r="J688" s="41"/>
      <c r="K688" s="21"/>
    </row>
    <row r="689" spans="10:11" ht="14.25">
      <c r="J689" s="41"/>
      <c r="K689" s="21"/>
    </row>
    <row r="690" spans="10:11" ht="14.25">
      <c r="J690" s="41"/>
      <c r="K690" s="21"/>
    </row>
    <row r="691" spans="10:11" ht="14.25">
      <c r="J691" s="41"/>
      <c r="K691" s="21"/>
    </row>
    <row r="692" spans="10:11" ht="14.25">
      <c r="J692" s="41"/>
      <c r="K692" s="21"/>
    </row>
    <row r="693" spans="10:11" ht="14.25">
      <c r="J693" s="41"/>
      <c r="K693" s="21"/>
    </row>
    <row r="694" spans="10:11" ht="14.25">
      <c r="J694" s="41"/>
      <c r="K694" s="21"/>
    </row>
    <row r="695" spans="10:11" ht="14.25">
      <c r="J695" s="41"/>
      <c r="K695" s="21"/>
    </row>
    <row r="696" spans="10:11" ht="14.25">
      <c r="J696" s="41"/>
      <c r="K696" s="21"/>
    </row>
    <row r="697" spans="10:11" ht="14.25">
      <c r="J697" s="41"/>
      <c r="K697" s="21"/>
    </row>
    <row r="698" spans="10:11" ht="14.25">
      <c r="J698" s="41"/>
      <c r="K698" s="21"/>
    </row>
    <row r="699" spans="10:11" ht="14.25">
      <c r="J699" s="41"/>
      <c r="K699" s="21"/>
    </row>
    <row r="700" spans="10:11" ht="14.25">
      <c r="J700" s="41"/>
      <c r="K700" s="21"/>
    </row>
    <row r="701" spans="10:11" ht="14.25">
      <c r="J701" s="41"/>
      <c r="K701" s="21"/>
    </row>
    <row r="702" spans="10:11" ht="14.25">
      <c r="J702" s="41"/>
      <c r="K702" s="21"/>
    </row>
    <row r="703" spans="10:11" ht="14.25">
      <c r="J703" s="41"/>
      <c r="K703" s="21"/>
    </row>
    <row r="704" spans="10:11" ht="14.25">
      <c r="J704" s="41"/>
      <c r="K704" s="21"/>
    </row>
    <row r="705" spans="10:11" ht="14.25">
      <c r="J705" s="41"/>
      <c r="K705" s="21"/>
    </row>
    <row r="706" spans="10:11" ht="14.25">
      <c r="J706" s="41"/>
      <c r="K706" s="21"/>
    </row>
    <row r="707" spans="10:11" ht="14.25">
      <c r="J707" s="41"/>
      <c r="K707" s="21"/>
    </row>
    <row r="708" spans="10:11" ht="14.25">
      <c r="J708" s="41"/>
      <c r="K708" s="21"/>
    </row>
    <row r="709" spans="10:11" ht="14.25">
      <c r="J709" s="41"/>
      <c r="K709" s="21"/>
    </row>
    <row r="710" spans="10:11" ht="14.25">
      <c r="J710" s="41"/>
      <c r="K710" s="21"/>
    </row>
    <row r="711" spans="10:11" ht="14.25">
      <c r="J711" s="41"/>
      <c r="K711" s="21"/>
    </row>
    <row r="712" spans="10:11" ht="14.25">
      <c r="J712" s="41"/>
      <c r="K712" s="21"/>
    </row>
    <row r="713" spans="10:11" ht="14.25">
      <c r="J713" s="41"/>
      <c r="K713" s="21"/>
    </row>
    <row r="714" spans="10:11" ht="14.25">
      <c r="J714" s="41"/>
      <c r="K714" s="21"/>
    </row>
    <row r="715" spans="10:11" ht="14.25">
      <c r="J715" s="41"/>
      <c r="K715" s="21"/>
    </row>
    <row r="716" spans="10:11" ht="14.25">
      <c r="J716" s="41"/>
      <c r="K716" s="21"/>
    </row>
    <row r="717" spans="10:11" ht="14.25">
      <c r="J717" s="41"/>
      <c r="K717" s="21"/>
    </row>
    <row r="718" spans="10:11" ht="14.25">
      <c r="J718" s="41"/>
      <c r="K718" s="21"/>
    </row>
    <row r="719" spans="10:11" ht="14.25">
      <c r="J719" s="41"/>
      <c r="K719" s="21"/>
    </row>
    <row r="720" spans="10:11" ht="14.25">
      <c r="J720" s="41"/>
      <c r="K720" s="21"/>
    </row>
    <row r="721" spans="10:11" ht="14.25">
      <c r="J721" s="41"/>
      <c r="K721" s="21"/>
    </row>
    <row r="722" spans="10:11" ht="14.25">
      <c r="J722" s="41"/>
      <c r="K722" s="21"/>
    </row>
    <row r="723" spans="10:11" ht="14.25">
      <c r="J723" s="41"/>
      <c r="K723" s="21"/>
    </row>
    <row r="724" spans="10:11" ht="14.25">
      <c r="J724" s="41"/>
      <c r="K724" s="21"/>
    </row>
    <row r="725" spans="10:11" ht="14.25">
      <c r="J725" s="41"/>
      <c r="K725" s="21"/>
    </row>
    <row r="726" spans="10:11" ht="14.25">
      <c r="J726" s="41"/>
      <c r="K726" s="21"/>
    </row>
    <row r="727" spans="10:11" ht="14.25">
      <c r="J727" s="41"/>
      <c r="K727" s="21"/>
    </row>
    <row r="728" spans="10:11" ht="14.25">
      <c r="J728" s="41"/>
      <c r="K728" s="21"/>
    </row>
    <row r="729" spans="10:11" ht="14.25">
      <c r="J729" s="41"/>
      <c r="K729" s="21"/>
    </row>
    <row r="730" spans="10:11" ht="14.25">
      <c r="J730" s="41"/>
      <c r="K730" s="21"/>
    </row>
    <row r="731" spans="10:11" ht="14.25">
      <c r="J731" s="41"/>
      <c r="K731" s="21"/>
    </row>
    <row r="732" spans="10:11" ht="14.25">
      <c r="J732" s="41"/>
      <c r="K732" s="21"/>
    </row>
    <row r="733" spans="10:11" ht="14.25">
      <c r="J733" s="41"/>
      <c r="K733" s="21"/>
    </row>
    <row r="734" spans="10:11" ht="14.25">
      <c r="J734" s="41"/>
      <c r="K734" s="21"/>
    </row>
    <row r="735" spans="10:11" ht="14.25">
      <c r="J735" s="41"/>
      <c r="K735" s="21"/>
    </row>
    <row r="736" spans="10:11" ht="14.25">
      <c r="J736" s="41"/>
      <c r="K736" s="21"/>
    </row>
    <row r="737" spans="10:11" ht="14.25">
      <c r="J737" s="41"/>
      <c r="K737" s="21"/>
    </row>
    <row r="738" spans="10:11" ht="14.25">
      <c r="J738" s="41"/>
      <c r="K738" s="21"/>
    </row>
    <row r="739" spans="10:11" ht="14.25">
      <c r="J739" s="41"/>
      <c r="K739" s="21"/>
    </row>
    <row r="740" spans="10:11" ht="14.25">
      <c r="J740" s="41"/>
      <c r="K740" s="21"/>
    </row>
    <row r="741" spans="10:11" ht="14.25">
      <c r="J741" s="41"/>
      <c r="K741" s="21"/>
    </row>
    <row r="742" spans="10:11" ht="14.25">
      <c r="J742" s="41"/>
      <c r="K742" s="21"/>
    </row>
    <row r="743" spans="10:11" ht="14.25">
      <c r="J743" s="41"/>
      <c r="K743" s="21"/>
    </row>
    <row r="744" spans="10:11" ht="14.25">
      <c r="J744" s="41"/>
      <c r="K744" s="21"/>
    </row>
    <row r="745" spans="10:11" ht="14.25">
      <c r="J745" s="41"/>
      <c r="K745" s="21"/>
    </row>
    <row r="746" spans="10:11" ht="14.25">
      <c r="J746" s="41"/>
      <c r="K746" s="21"/>
    </row>
    <row r="747" spans="10:11" ht="14.25">
      <c r="J747" s="41"/>
      <c r="K747" s="21"/>
    </row>
    <row r="748" spans="10:11" ht="14.25">
      <c r="J748" s="41"/>
      <c r="K748" s="21"/>
    </row>
    <row r="749" spans="10:11" ht="14.25">
      <c r="J749" s="41"/>
      <c r="K749" s="21"/>
    </row>
    <row r="750" spans="10:11" ht="14.25">
      <c r="J750" s="41"/>
      <c r="K750" s="21"/>
    </row>
    <row r="751" spans="10:11" ht="14.25">
      <c r="J751" s="41"/>
      <c r="K751" s="21"/>
    </row>
    <row r="752" spans="10:11" ht="14.25">
      <c r="J752" s="41"/>
      <c r="K752" s="21"/>
    </row>
    <row r="753" spans="10:11" ht="14.25">
      <c r="J753" s="41"/>
      <c r="K753" s="21"/>
    </row>
    <row r="754" spans="10:11" ht="14.25">
      <c r="J754" s="41"/>
      <c r="K754" s="21"/>
    </row>
    <row r="755" spans="10:11" ht="14.25">
      <c r="J755" s="41"/>
      <c r="K755" s="21"/>
    </row>
    <row r="756" spans="10:11" ht="14.25">
      <c r="J756" s="41"/>
      <c r="K756" s="21"/>
    </row>
    <row r="757" spans="10:11" ht="14.25">
      <c r="J757" s="41"/>
      <c r="K757" s="21"/>
    </row>
    <row r="758" spans="10:11" ht="14.25">
      <c r="J758" s="41"/>
      <c r="K758" s="21"/>
    </row>
    <row r="759" spans="10:11" ht="14.25">
      <c r="J759" s="41"/>
      <c r="K759" s="21"/>
    </row>
    <row r="760" spans="10:11" ht="14.25">
      <c r="J760" s="41"/>
      <c r="K760" s="21"/>
    </row>
    <row r="761" spans="10:11" ht="14.25">
      <c r="J761" s="41"/>
      <c r="K761" s="21"/>
    </row>
    <row r="762" spans="10:11" ht="14.25">
      <c r="J762" s="41"/>
      <c r="K762" s="21"/>
    </row>
    <row r="763" spans="10:11" ht="14.25">
      <c r="J763" s="41"/>
      <c r="K763" s="21"/>
    </row>
    <row r="764" spans="10:11" ht="14.25">
      <c r="J764" s="41"/>
      <c r="K764" s="21"/>
    </row>
    <row r="765" spans="10:11" ht="14.25">
      <c r="J765" s="41"/>
      <c r="K765" s="21"/>
    </row>
    <row r="766" spans="10:11" ht="14.25">
      <c r="J766" s="41"/>
      <c r="K766" s="21"/>
    </row>
    <row r="767" spans="10:11" ht="14.25">
      <c r="J767" s="41"/>
      <c r="K767" s="21"/>
    </row>
    <row r="768" spans="10:11" ht="14.25">
      <c r="J768" s="41"/>
      <c r="K768" s="21"/>
    </row>
    <row r="769" spans="10:11" ht="14.25">
      <c r="J769" s="41"/>
      <c r="K769" s="21"/>
    </row>
    <row r="770" spans="10:11" ht="14.25">
      <c r="J770" s="41"/>
      <c r="K770" s="21"/>
    </row>
    <row r="771" spans="10:11" ht="14.25">
      <c r="J771" s="41"/>
      <c r="K771" s="21"/>
    </row>
    <row r="772" spans="10:11" ht="14.25">
      <c r="J772" s="41"/>
      <c r="K772" s="21"/>
    </row>
    <row r="773" spans="10:11" ht="14.25">
      <c r="J773" s="41"/>
      <c r="K773" s="21"/>
    </row>
    <row r="774" spans="10:11" ht="14.25">
      <c r="J774" s="41"/>
      <c r="K774" s="21"/>
    </row>
    <row r="775" spans="10:11" ht="14.25">
      <c r="J775" s="41"/>
      <c r="K775" s="21"/>
    </row>
    <row r="776" spans="10:11" ht="14.25">
      <c r="J776" s="41"/>
      <c r="K776" s="21"/>
    </row>
    <row r="777" spans="10:11" ht="14.25">
      <c r="J777" s="41"/>
      <c r="K777" s="21"/>
    </row>
    <row r="778" spans="10:11" ht="14.25">
      <c r="J778" s="41"/>
      <c r="K778" s="21"/>
    </row>
    <row r="779" spans="10:11" ht="14.25">
      <c r="J779" s="41"/>
      <c r="K779" s="21"/>
    </row>
    <row r="780" spans="10:11" ht="14.25">
      <c r="J780" s="41"/>
      <c r="K780" s="21"/>
    </row>
    <row r="781" spans="10:11" ht="14.25">
      <c r="J781" s="41"/>
      <c r="K781" s="21"/>
    </row>
    <row r="782" spans="10:11" ht="14.25">
      <c r="J782" s="41"/>
      <c r="K782" s="21"/>
    </row>
    <row r="783" spans="10:11" ht="14.25">
      <c r="J783" s="41"/>
      <c r="K783" s="21"/>
    </row>
    <row r="784" spans="10:11" ht="14.25">
      <c r="J784" s="41"/>
      <c r="K784" s="21"/>
    </row>
    <row r="785" spans="10:11" ht="14.25">
      <c r="J785" s="41"/>
      <c r="K785" s="21"/>
    </row>
    <row r="786" spans="10:11" ht="14.25">
      <c r="J786" s="41"/>
      <c r="K786" s="21"/>
    </row>
    <row r="787" spans="10:11" ht="14.25">
      <c r="J787" s="41"/>
      <c r="K787" s="21"/>
    </row>
    <row r="788" spans="10:11" ht="14.25">
      <c r="J788" s="41"/>
      <c r="K788" s="21"/>
    </row>
    <row r="789" spans="10:11" ht="14.25">
      <c r="J789" s="41"/>
      <c r="K789" s="21"/>
    </row>
    <row r="790" spans="10:11" ht="14.25">
      <c r="J790" s="41"/>
      <c r="K790" s="21"/>
    </row>
    <row r="791" spans="10:11" ht="14.25">
      <c r="J791" s="41"/>
      <c r="K791" s="21"/>
    </row>
    <row r="792" spans="10:11" ht="14.25">
      <c r="J792" s="41"/>
      <c r="K792" s="21"/>
    </row>
    <row r="793" spans="10:11" ht="14.25">
      <c r="J793" s="41"/>
      <c r="K793" s="21"/>
    </row>
    <row r="794" spans="10:11" ht="14.25">
      <c r="J794" s="41"/>
      <c r="K794" s="21"/>
    </row>
    <row r="795" spans="10:11" ht="14.25">
      <c r="J795" s="41"/>
      <c r="K795" s="21"/>
    </row>
    <row r="796" spans="10:11" ht="14.25">
      <c r="J796" s="41"/>
      <c r="K796" s="21"/>
    </row>
    <row r="797" spans="10:11" ht="14.25">
      <c r="J797" s="41"/>
      <c r="K797" s="21"/>
    </row>
    <row r="798" spans="10:11" ht="14.25">
      <c r="J798" s="41"/>
      <c r="K798" s="21"/>
    </row>
    <row r="799" spans="10:11" ht="14.25">
      <c r="J799" s="41"/>
      <c r="K799" s="21"/>
    </row>
    <row r="800" spans="10:11" ht="14.25">
      <c r="J800" s="41"/>
      <c r="K800" s="21"/>
    </row>
    <row r="801" spans="10:11" ht="14.25">
      <c r="J801" s="41"/>
      <c r="K801" s="21"/>
    </row>
    <row r="802" spans="10:11" ht="14.25">
      <c r="J802" s="41"/>
      <c r="K802" s="21"/>
    </row>
    <row r="803" spans="10:11" ht="14.25">
      <c r="J803" s="41"/>
      <c r="K803" s="21"/>
    </row>
    <row r="804" spans="10:11" ht="14.25">
      <c r="J804" s="41"/>
      <c r="K804" s="21"/>
    </row>
    <row r="805" spans="10:11" ht="14.25">
      <c r="J805" s="41"/>
      <c r="K805" s="21"/>
    </row>
    <row r="806" spans="10:11" ht="14.25">
      <c r="J806" s="41"/>
      <c r="K806" s="21"/>
    </row>
    <row r="807" spans="10:11" ht="14.25">
      <c r="J807" s="41"/>
      <c r="K807" s="21"/>
    </row>
    <row r="808" spans="10:11" ht="14.25">
      <c r="J808" s="41"/>
      <c r="K808" s="21"/>
    </row>
    <row r="809" spans="10:11" ht="14.25">
      <c r="J809" s="41"/>
      <c r="K809" s="21"/>
    </row>
    <row r="810" spans="10:11" ht="14.25">
      <c r="J810" s="41"/>
      <c r="K810" s="21"/>
    </row>
    <row r="811" spans="10:11" ht="14.25">
      <c r="J811" s="41"/>
      <c r="K811" s="21"/>
    </row>
    <row r="812" spans="10:11" ht="14.25">
      <c r="J812" s="41"/>
      <c r="K812" s="21"/>
    </row>
    <row r="813" spans="10:11" ht="14.25">
      <c r="J813" s="41"/>
      <c r="K813" s="21"/>
    </row>
    <row r="814" spans="10:11" ht="14.25">
      <c r="J814" s="41"/>
      <c r="K814" s="21"/>
    </row>
    <row r="815" spans="10:11" ht="14.25">
      <c r="J815" s="41"/>
      <c r="K815" s="21"/>
    </row>
    <row r="816" spans="10:11" ht="14.25">
      <c r="J816" s="41"/>
      <c r="K816" s="21"/>
    </row>
    <row r="817" spans="10:11" ht="14.25">
      <c r="J817" s="41"/>
      <c r="K817" s="21"/>
    </row>
    <row r="818" spans="10:11" ht="14.25">
      <c r="J818" s="41"/>
      <c r="K818" s="21"/>
    </row>
    <row r="819" spans="10:11" ht="14.25">
      <c r="J819" s="41"/>
      <c r="K819" s="21"/>
    </row>
    <row r="820" spans="10:11" ht="14.25">
      <c r="J820" s="41"/>
      <c r="K820" s="21"/>
    </row>
    <row r="821" spans="10:11" ht="14.25">
      <c r="J821" s="41"/>
      <c r="K821" s="21"/>
    </row>
    <row r="822" spans="10:11" ht="14.25">
      <c r="J822" s="41"/>
      <c r="K822" s="21"/>
    </row>
    <row r="823" spans="10:11" ht="14.25">
      <c r="J823" s="41"/>
      <c r="K823" s="21"/>
    </row>
    <row r="824" spans="10:11" ht="14.25">
      <c r="J824" s="41"/>
      <c r="K824" s="21"/>
    </row>
    <row r="825" spans="10:11" ht="14.25">
      <c r="J825" s="41"/>
      <c r="K825" s="21"/>
    </row>
    <row r="826" spans="10:11" ht="14.25">
      <c r="J826" s="41"/>
      <c r="K826" s="21"/>
    </row>
    <row r="827" spans="10:11" ht="14.25">
      <c r="J827" s="41"/>
      <c r="K827" s="21"/>
    </row>
    <row r="828" spans="10:11" ht="14.25">
      <c r="J828" s="41"/>
      <c r="K828" s="21"/>
    </row>
    <row r="829" spans="10:11" ht="14.25">
      <c r="J829" s="41"/>
      <c r="K829" s="21"/>
    </row>
    <row r="830" spans="10:11" ht="14.25">
      <c r="J830" s="41"/>
      <c r="K830" s="21"/>
    </row>
    <row r="831" spans="10:11" ht="14.25">
      <c r="J831" s="41"/>
      <c r="K831" s="21"/>
    </row>
    <row r="832" spans="10:11" ht="14.25">
      <c r="J832" s="41"/>
      <c r="K832" s="21"/>
    </row>
    <row r="833" spans="10:11" ht="14.25">
      <c r="J833" s="41"/>
      <c r="K833" s="21"/>
    </row>
    <row r="834" spans="10:11" ht="14.25">
      <c r="J834" s="41"/>
      <c r="K834" s="21"/>
    </row>
    <row r="835" spans="10:11" ht="14.25">
      <c r="J835" s="41"/>
      <c r="K835" s="21"/>
    </row>
    <row r="836" spans="10:11" ht="14.25">
      <c r="J836" s="41"/>
      <c r="K836" s="21"/>
    </row>
    <row r="837" spans="10:11" ht="14.25">
      <c r="J837" s="41"/>
      <c r="K837" s="21"/>
    </row>
    <row r="838" spans="10:11" ht="14.25">
      <c r="J838" s="41"/>
      <c r="K838" s="21"/>
    </row>
    <row r="839" spans="10:11" ht="14.25">
      <c r="J839" s="41"/>
      <c r="K839" s="21"/>
    </row>
    <row r="840" spans="10:11" ht="14.25">
      <c r="J840" s="41"/>
      <c r="K840" s="21"/>
    </row>
    <row r="841" spans="10:11" ht="14.25">
      <c r="J841" s="41"/>
      <c r="K841" s="21"/>
    </row>
    <row r="842" spans="10:11" ht="14.25">
      <c r="J842" s="41"/>
      <c r="K842" s="21"/>
    </row>
    <row r="843" spans="10:11" ht="14.25">
      <c r="J843" s="41"/>
      <c r="K843" s="21"/>
    </row>
    <row r="844" spans="10:11" ht="14.25">
      <c r="J844" s="41"/>
      <c r="K844" s="21"/>
    </row>
    <row r="845" spans="10:11" ht="14.25">
      <c r="J845" s="41"/>
      <c r="K845" s="21"/>
    </row>
    <row r="846" spans="10:11" ht="14.25">
      <c r="J846" s="41"/>
      <c r="K846" s="21"/>
    </row>
    <row r="847" spans="10:11" ht="14.25">
      <c r="J847" s="41"/>
      <c r="K847" s="21"/>
    </row>
    <row r="848" spans="10:11" ht="14.25">
      <c r="J848" s="41"/>
      <c r="K848" s="21"/>
    </row>
    <row r="849" spans="10:11" ht="14.25">
      <c r="J849" s="41"/>
      <c r="K849" s="21"/>
    </row>
    <row r="850" spans="10:11" ht="14.25">
      <c r="J850" s="41"/>
      <c r="K850" s="21"/>
    </row>
    <row r="851" spans="10:11" ht="14.25">
      <c r="J851" s="41"/>
      <c r="K851" s="21"/>
    </row>
    <row r="852" ht="14.25">
      <c r="J852" s="41"/>
    </row>
    <row r="853" ht="14.25">
      <c r="J853" s="41"/>
    </row>
    <row r="854" ht="14.25">
      <c r="J854" s="41"/>
    </row>
    <row r="855" ht="14.25">
      <c r="J855" s="41"/>
    </row>
    <row r="856" ht="14.25">
      <c r="J856" s="41"/>
    </row>
    <row r="857" ht="14.25">
      <c r="J857" s="41"/>
    </row>
    <row r="858" ht="14.25">
      <c r="J858" s="41"/>
    </row>
    <row r="859" ht="14.25">
      <c r="J859" s="41"/>
    </row>
    <row r="860" ht="14.25">
      <c r="J860" s="41"/>
    </row>
    <row r="861" ht="14.25">
      <c r="J861" s="41"/>
    </row>
    <row r="862" ht="14.25">
      <c r="J862" s="41"/>
    </row>
    <row r="863" ht="14.25">
      <c r="J863" s="41"/>
    </row>
    <row r="864" ht="14.25">
      <c r="J864" s="41"/>
    </row>
    <row r="865" ht="14.25">
      <c r="J865" s="41"/>
    </row>
    <row r="866" ht="14.25">
      <c r="J866" s="41"/>
    </row>
    <row r="867" ht="14.25">
      <c r="J867" s="41"/>
    </row>
    <row r="868" ht="14.25">
      <c r="J868" s="41"/>
    </row>
    <row r="869" ht="14.25">
      <c r="J869" s="41"/>
    </row>
    <row r="870" ht="14.25">
      <c r="J870" s="41"/>
    </row>
    <row r="871" ht="14.25">
      <c r="J871" s="41"/>
    </row>
    <row r="872" ht="14.25">
      <c r="J872" s="41"/>
    </row>
    <row r="873" ht="14.25">
      <c r="J873" s="41"/>
    </row>
    <row r="874" ht="14.25">
      <c r="J874" s="41"/>
    </row>
    <row r="875" ht="14.25">
      <c r="J875" s="41"/>
    </row>
    <row r="876" ht="14.25">
      <c r="J876" s="41"/>
    </row>
    <row r="877" ht="14.25">
      <c r="J877" s="41"/>
    </row>
    <row r="878" ht="14.25">
      <c r="J878" s="41"/>
    </row>
    <row r="879" ht="14.25">
      <c r="J879" s="41"/>
    </row>
    <row r="880" ht="14.25">
      <c r="J880" s="41"/>
    </row>
    <row r="881" ht="14.25">
      <c r="J881" s="41"/>
    </row>
    <row r="882" ht="14.25">
      <c r="J882" s="41"/>
    </row>
    <row r="883" ht="14.25">
      <c r="J883" s="41"/>
    </row>
    <row r="884" ht="14.25">
      <c r="J884" s="41"/>
    </row>
    <row r="885" ht="14.25">
      <c r="J885" s="41"/>
    </row>
    <row r="886" ht="14.25">
      <c r="J886" s="41"/>
    </row>
    <row r="887" ht="14.25">
      <c r="J887" s="41"/>
    </row>
    <row r="888" ht="14.25">
      <c r="J888" s="41"/>
    </row>
    <row r="889" ht="14.25">
      <c r="J889" s="41"/>
    </row>
    <row r="890" ht="14.25">
      <c r="J890" s="41"/>
    </row>
    <row r="891" ht="14.25">
      <c r="J891" s="41"/>
    </row>
    <row r="892" ht="14.25">
      <c r="J892" s="41"/>
    </row>
    <row r="893" ht="14.25">
      <c r="J893" s="41"/>
    </row>
    <row r="894" ht="14.25">
      <c r="J894" s="41"/>
    </row>
    <row r="895" ht="14.25">
      <c r="J895" s="41"/>
    </row>
    <row r="896" ht="14.25">
      <c r="J896" s="41"/>
    </row>
    <row r="897" ht="14.25">
      <c r="J897" s="41"/>
    </row>
    <row r="898" ht="14.25">
      <c r="J898" s="41"/>
    </row>
    <row r="899" ht="14.25">
      <c r="J899" s="41"/>
    </row>
    <row r="900" ht="14.25">
      <c r="J900" s="41"/>
    </row>
    <row r="901" ht="14.25">
      <c r="J901" s="41"/>
    </row>
    <row r="902" ht="14.25">
      <c r="J902" s="41"/>
    </row>
    <row r="903" ht="14.25">
      <c r="J903" s="41"/>
    </row>
    <row r="904" ht="14.25">
      <c r="J904" s="41"/>
    </row>
    <row r="905" ht="14.25">
      <c r="J905" s="41"/>
    </row>
    <row r="906" ht="14.25">
      <c r="J906" s="41"/>
    </row>
    <row r="907" ht="14.25">
      <c r="J907" s="41"/>
    </row>
    <row r="908" ht="14.25">
      <c r="J908" s="41"/>
    </row>
    <row r="909" ht="14.25">
      <c r="J909" s="41"/>
    </row>
    <row r="910" ht="14.25">
      <c r="J910" s="41"/>
    </row>
    <row r="911" ht="14.25">
      <c r="J911" s="41"/>
    </row>
    <row r="912" ht="14.25">
      <c r="J912" s="41"/>
    </row>
    <row r="913" ht="14.25">
      <c r="J913" s="41"/>
    </row>
    <row r="914" ht="14.25">
      <c r="J914" s="41"/>
    </row>
    <row r="915" ht="14.25">
      <c r="J915" s="41"/>
    </row>
    <row r="916" ht="14.25">
      <c r="J916" s="41"/>
    </row>
    <row r="917" ht="14.25">
      <c r="J917" s="41"/>
    </row>
    <row r="918" ht="14.25">
      <c r="J918" s="41"/>
    </row>
    <row r="919" ht="14.25">
      <c r="J919" s="41"/>
    </row>
    <row r="920" ht="14.25">
      <c r="J920" s="41"/>
    </row>
    <row r="921" ht="14.25">
      <c r="J921" s="41"/>
    </row>
    <row r="922" ht="14.25">
      <c r="J922" s="41"/>
    </row>
    <row r="923" ht="14.25">
      <c r="J923" s="41"/>
    </row>
    <row r="924" ht="14.25">
      <c r="J924" s="41"/>
    </row>
    <row r="925" ht="14.25">
      <c r="J925" s="41"/>
    </row>
    <row r="926" ht="14.25">
      <c r="J926" s="41"/>
    </row>
    <row r="927" ht="14.25">
      <c r="J927" s="41"/>
    </row>
    <row r="928" ht="14.25">
      <c r="J928" s="41"/>
    </row>
    <row r="929" ht="14.25">
      <c r="J929" s="41"/>
    </row>
    <row r="930" ht="14.25">
      <c r="J930" s="41"/>
    </row>
    <row r="931" ht="14.25">
      <c r="J931" s="41"/>
    </row>
    <row r="932" ht="14.25">
      <c r="J932" s="41"/>
    </row>
    <row r="933" ht="14.25">
      <c r="J933" s="41"/>
    </row>
    <row r="934" ht="14.25">
      <c r="J934" s="41"/>
    </row>
    <row r="935" ht="14.25">
      <c r="J935" s="41"/>
    </row>
    <row r="936" ht="14.25">
      <c r="J936" s="41"/>
    </row>
    <row r="937" ht="14.25">
      <c r="J937" s="41"/>
    </row>
    <row r="938" ht="14.25">
      <c r="J938" s="41"/>
    </row>
    <row r="939" ht="14.25">
      <c r="J939" s="41"/>
    </row>
    <row r="940" ht="14.25">
      <c r="J940" s="41"/>
    </row>
    <row r="941" ht="14.25">
      <c r="J941" s="41"/>
    </row>
    <row r="942" ht="14.25">
      <c r="J942" s="41"/>
    </row>
    <row r="943" ht="14.25">
      <c r="J943" s="41"/>
    </row>
    <row r="944" ht="14.25">
      <c r="J944" s="41"/>
    </row>
    <row r="945" ht="14.25">
      <c r="J945" s="41"/>
    </row>
    <row r="946" ht="14.25">
      <c r="J946" s="41"/>
    </row>
    <row r="947" ht="14.25">
      <c r="J947" s="41"/>
    </row>
    <row r="948" ht="14.25">
      <c r="J948" s="41"/>
    </row>
    <row r="949" ht="14.25">
      <c r="J949" s="41"/>
    </row>
    <row r="950" ht="14.25">
      <c r="J950" s="41"/>
    </row>
    <row r="951" ht="14.25">
      <c r="J951" s="41"/>
    </row>
    <row r="952" ht="14.25">
      <c r="J952" s="41"/>
    </row>
    <row r="953" ht="14.25">
      <c r="J953" s="41"/>
    </row>
    <row r="954" ht="14.25">
      <c r="J954" s="41"/>
    </row>
    <row r="955" ht="14.25">
      <c r="J955" s="41"/>
    </row>
    <row r="956" ht="14.25">
      <c r="J956" s="41"/>
    </row>
    <row r="957" ht="14.25">
      <c r="J957" s="41"/>
    </row>
    <row r="958" ht="14.25">
      <c r="J958" s="41"/>
    </row>
    <row r="959" ht="14.25">
      <c r="J959" s="41"/>
    </row>
    <row r="960" ht="14.25">
      <c r="J960" s="41"/>
    </row>
    <row r="961" ht="14.25">
      <c r="J961" s="41"/>
    </row>
    <row r="962" ht="14.25">
      <c r="J962" s="41"/>
    </row>
    <row r="963" ht="14.25">
      <c r="J963" s="41"/>
    </row>
    <row r="964" ht="14.25">
      <c r="J964" s="41"/>
    </row>
    <row r="965" ht="14.25">
      <c r="J965" s="41"/>
    </row>
    <row r="966" ht="14.25">
      <c r="J966" s="41"/>
    </row>
    <row r="967" ht="14.25">
      <c r="J967" s="41"/>
    </row>
    <row r="968" ht="14.25">
      <c r="J968" s="41"/>
    </row>
    <row r="969" ht="14.25">
      <c r="J969" s="41"/>
    </row>
    <row r="970" ht="14.25">
      <c r="J970" s="41"/>
    </row>
    <row r="971" ht="14.25">
      <c r="J971" s="41"/>
    </row>
    <row r="972" ht="14.25">
      <c r="J972" s="41"/>
    </row>
    <row r="973" ht="14.25">
      <c r="J973" s="41"/>
    </row>
    <row r="974" ht="14.25">
      <c r="J974" s="41"/>
    </row>
    <row r="975" ht="14.25">
      <c r="J975" s="41"/>
    </row>
    <row r="976" ht="14.25">
      <c r="J976" s="41"/>
    </row>
    <row r="977" ht="14.25">
      <c r="J977" s="41"/>
    </row>
    <row r="978" ht="14.25">
      <c r="J978" s="41"/>
    </row>
    <row r="979" ht="14.25">
      <c r="J979" s="41"/>
    </row>
    <row r="980" ht="14.25">
      <c r="J980" s="41"/>
    </row>
    <row r="981" ht="14.25">
      <c r="J981" s="41"/>
    </row>
    <row r="982" ht="14.25">
      <c r="J982" s="41"/>
    </row>
    <row r="983" ht="14.25">
      <c r="J983" s="41"/>
    </row>
    <row r="984" ht="14.25">
      <c r="J984" s="41"/>
    </row>
    <row r="985" ht="14.25">
      <c r="J985" s="41"/>
    </row>
    <row r="986" ht="14.25">
      <c r="J986" s="41"/>
    </row>
    <row r="987" ht="14.25">
      <c r="J987" s="41"/>
    </row>
    <row r="988" ht="14.25">
      <c r="J988" s="41"/>
    </row>
    <row r="989" ht="14.25">
      <c r="J989" s="41"/>
    </row>
    <row r="990" ht="14.25">
      <c r="J990" s="41"/>
    </row>
    <row r="991" ht="14.25">
      <c r="J991" s="41"/>
    </row>
    <row r="992" ht="14.25">
      <c r="J992" s="41"/>
    </row>
    <row r="993" ht="14.25">
      <c r="J993" s="41"/>
    </row>
    <row r="994" ht="14.25">
      <c r="J994" s="41"/>
    </row>
    <row r="995" ht="14.25">
      <c r="J995" s="41"/>
    </row>
    <row r="996" ht="14.25">
      <c r="J996" s="41"/>
    </row>
    <row r="997" ht="14.25">
      <c r="J997" s="41"/>
    </row>
    <row r="998" ht="14.25">
      <c r="J998" s="41"/>
    </row>
    <row r="999" ht="14.25">
      <c r="J999" s="41"/>
    </row>
    <row r="1000" ht="14.25">
      <c r="J1000" s="41"/>
    </row>
    <row r="1001" ht="14.25">
      <c r="J1001" s="41"/>
    </row>
    <row r="1002" ht="14.25">
      <c r="J1002" s="41"/>
    </row>
    <row r="1003" ht="14.25">
      <c r="J1003" s="41"/>
    </row>
    <row r="1004" ht="14.25">
      <c r="J1004" s="41"/>
    </row>
    <row r="1005" ht="14.25">
      <c r="J1005" s="41"/>
    </row>
    <row r="1006" ht="14.25">
      <c r="J1006" s="41"/>
    </row>
    <row r="1007" ht="14.25">
      <c r="J1007" s="41"/>
    </row>
    <row r="1008" ht="14.25">
      <c r="J1008" s="41"/>
    </row>
    <row r="1009" ht="14.25">
      <c r="J1009" s="41"/>
    </row>
    <row r="1010" ht="14.25">
      <c r="J1010" s="41"/>
    </row>
    <row r="1011" ht="14.25">
      <c r="J1011" s="41"/>
    </row>
    <row r="1012" ht="14.25">
      <c r="J1012" s="41"/>
    </row>
    <row r="1013" ht="14.25">
      <c r="J1013" s="41"/>
    </row>
    <row r="1014" ht="14.25">
      <c r="J1014" s="41"/>
    </row>
    <row r="1015" ht="14.25">
      <c r="J1015" s="41"/>
    </row>
    <row r="1016" ht="14.25">
      <c r="J1016" s="41"/>
    </row>
    <row r="1017" ht="14.25">
      <c r="J1017" s="41"/>
    </row>
    <row r="1018" ht="14.25">
      <c r="J1018" s="41"/>
    </row>
    <row r="1019" ht="14.25">
      <c r="J1019" s="41"/>
    </row>
    <row r="1020" ht="14.25">
      <c r="J1020" s="41"/>
    </row>
    <row r="1021" ht="14.25">
      <c r="J1021" s="41"/>
    </row>
    <row r="1022" ht="14.25">
      <c r="J1022" s="41"/>
    </row>
    <row r="1023" ht="14.25">
      <c r="J1023" s="41"/>
    </row>
    <row r="1024" ht="14.25">
      <c r="J1024" s="41"/>
    </row>
    <row r="1025" ht="14.25">
      <c r="J1025" s="41"/>
    </row>
    <row r="1026" ht="14.25">
      <c r="J1026" s="41"/>
    </row>
    <row r="1027" ht="14.25">
      <c r="J1027" s="41"/>
    </row>
    <row r="1028" ht="14.25">
      <c r="J1028" s="41"/>
    </row>
    <row r="1029" ht="14.25">
      <c r="J1029" s="41"/>
    </row>
    <row r="1030" ht="14.25">
      <c r="J1030" s="41"/>
    </row>
    <row r="1031" ht="14.25">
      <c r="J1031" s="41"/>
    </row>
    <row r="1032" ht="14.25">
      <c r="J1032" s="41"/>
    </row>
    <row r="1033" ht="14.25">
      <c r="J1033" s="41"/>
    </row>
    <row r="1034" ht="14.25">
      <c r="J1034" s="41"/>
    </row>
    <row r="1035" ht="14.25">
      <c r="J1035" s="41"/>
    </row>
    <row r="1036" ht="14.25">
      <c r="J1036" s="41"/>
    </row>
    <row r="1037" ht="14.25">
      <c r="J1037" s="41"/>
    </row>
    <row r="1038" ht="14.25">
      <c r="J1038" s="41"/>
    </row>
    <row r="1039" ht="14.25">
      <c r="J1039" s="41"/>
    </row>
    <row r="1040" ht="14.25">
      <c r="J1040" s="41"/>
    </row>
    <row r="1041" ht="14.25">
      <c r="J1041" s="41"/>
    </row>
    <row r="1042" ht="14.25">
      <c r="J1042" s="41"/>
    </row>
    <row r="1043" ht="14.25">
      <c r="J1043" s="41"/>
    </row>
    <row r="1044" ht="14.25">
      <c r="J1044" s="41"/>
    </row>
    <row r="1045" ht="14.25">
      <c r="J1045" s="41"/>
    </row>
    <row r="1046" ht="14.25">
      <c r="J1046" s="41"/>
    </row>
    <row r="1047" ht="14.25">
      <c r="J1047" s="41"/>
    </row>
    <row r="1048" ht="14.25">
      <c r="J1048" s="41"/>
    </row>
    <row r="1049" ht="14.25">
      <c r="J1049" s="41"/>
    </row>
    <row r="1050" ht="14.25">
      <c r="J1050" s="41"/>
    </row>
    <row r="1051" ht="14.25">
      <c r="J1051" s="41"/>
    </row>
    <row r="1052" ht="14.25">
      <c r="J1052" s="41"/>
    </row>
    <row r="1053" ht="14.25">
      <c r="J1053" s="41"/>
    </row>
    <row r="1054" ht="14.25">
      <c r="J1054" s="41"/>
    </row>
    <row r="1055" ht="14.25">
      <c r="J1055" s="41"/>
    </row>
    <row r="1056" ht="14.25">
      <c r="J1056" s="41"/>
    </row>
    <row r="1057" ht="14.25">
      <c r="J1057" s="41"/>
    </row>
    <row r="1058" ht="14.25">
      <c r="J1058" s="41"/>
    </row>
    <row r="1059" ht="14.25">
      <c r="J1059" s="41"/>
    </row>
    <row r="1060" ht="14.25">
      <c r="J1060" s="41"/>
    </row>
    <row r="1061" ht="14.25">
      <c r="J1061" s="41"/>
    </row>
    <row r="1062" ht="14.25">
      <c r="J1062" s="41"/>
    </row>
    <row r="1063" ht="14.25">
      <c r="J1063" s="41"/>
    </row>
    <row r="1064" ht="14.25">
      <c r="J1064" s="41"/>
    </row>
    <row r="1065" ht="14.25">
      <c r="J1065" s="41"/>
    </row>
    <row r="1066" ht="14.25">
      <c r="J1066" s="41"/>
    </row>
    <row r="1067" ht="14.25">
      <c r="J1067" s="41"/>
    </row>
    <row r="1068" ht="14.25">
      <c r="J1068" s="41"/>
    </row>
    <row r="1069" ht="14.25">
      <c r="J1069" s="41"/>
    </row>
    <row r="1070" ht="14.25">
      <c r="J1070" s="41"/>
    </row>
    <row r="1071" ht="14.25">
      <c r="J1071" s="41"/>
    </row>
    <row r="1072" ht="14.25">
      <c r="J1072" s="41"/>
    </row>
    <row r="1073" ht="14.25">
      <c r="J1073" s="41"/>
    </row>
    <row r="1074" ht="14.25">
      <c r="J1074" s="41"/>
    </row>
    <row r="1075" ht="14.25">
      <c r="J1075" s="41"/>
    </row>
    <row r="1076" ht="14.25">
      <c r="J1076" s="41"/>
    </row>
    <row r="1077" ht="14.25">
      <c r="J1077" s="41"/>
    </row>
    <row r="1078" ht="14.25">
      <c r="J1078" s="41"/>
    </row>
    <row r="1079" ht="14.25">
      <c r="J1079" s="41"/>
    </row>
    <row r="1080" ht="14.25">
      <c r="J1080" s="41"/>
    </row>
    <row r="1081" ht="14.25">
      <c r="J1081" s="41"/>
    </row>
    <row r="1082" ht="14.25">
      <c r="J1082" s="41"/>
    </row>
    <row r="1083" ht="14.25">
      <c r="J1083" s="41"/>
    </row>
    <row r="1084" ht="14.25">
      <c r="J1084" s="41"/>
    </row>
    <row r="1085" ht="14.25">
      <c r="J1085" s="41"/>
    </row>
    <row r="1086" ht="14.25">
      <c r="J1086" s="41"/>
    </row>
    <row r="1087" ht="14.25">
      <c r="J1087" s="41"/>
    </row>
    <row r="1088" ht="14.25">
      <c r="J1088" s="41"/>
    </row>
    <row r="1089" ht="14.25">
      <c r="J1089" s="41"/>
    </row>
    <row r="1090" ht="14.25">
      <c r="J1090" s="41"/>
    </row>
    <row r="1091" ht="14.25">
      <c r="J1091" s="41"/>
    </row>
    <row r="1092" ht="14.25">
      <c r="J1092" s="41"/>
    </row>
    <row r="1093" ht="14.25">
      <c r="J1093" s="41"/>
    </row>
    <row r="1094" ht="14.25">
      <c r="J1094" s="41"/>
    </row>
    <row r="1095" ht="14.25">
      <c r="J1095" s="41"/>
    </row>
    <row r="1096" ht="14.25">
      <c r="J1096" s="41"/>
    </row>
    <row r="1097" ht="14.25">
      <c r="J1097" s="41"/>
    </row>
    <row r="1098" ht="14.25">
      <c r="J1098" s="41"/>
    </row>
    <row r="1099" ht="14.25">
      <c r="J1099" s="41"/>
    </row>
    <row r="1100" ht="14.25">
      <c r="J1100" s="41"/>
    </row>
    <row r="1101" ht="14.25">
      <c r="J1101" s="41"/>
    </row>
    <row r="1102" ht="14.25">
      <c r="J1102" s="41"/>
    </row>
    <row r="1103" ht="14.25">
      <c r="J1103" s="41"/>
    </row>
    <row r="1104" ht="14.25">
      <c r="J1104" s="41"/>
    </row>
    <row r="1105" ht="14.25">
      <c r="J1105" s="41"/>
    </row>
    <row r="1106" ht="14.25">
      <c r="J1106" s="41"/>
    </row>
    <row r="1107" ht="14.25">
      <c r="J1107" s="41"/>
    </row>
    <row r="1108" ht="14.25">
      <c r="J1108" s="41"/>
    </row>
    <row r="1109" ht="14.25">
      <c r="J1109" s="41"/>
    </row>
    <row r="1110" ht="14.25">
      <c r="J1110" s="41"/>
    </row>
    <row r="1111" ht="14.25">
      <c r="J1111" s="41"/>
    </row>
    <row r="1112" ht="14.25">
      <c r="J1112" s="41"/>
    </row>
    <row r="1113" ht="14.25">
      <c r="J1113" s="41"/>
    </row>
    <row r="1114" ht="14.25">
      <c r="J1114" s="41"/>
    </row>
    <row r="1115" ht="14.25">
      <c r="J1115" s="41"/>
    </row>
    <row r="1116" ht="14.25">
      <c r="J1116" s="41"/>
    </row>
    <row r="1117" ht="14.25">
      <c r="J1117" s="41"/>
    </row>
    <row r="1118" ht="14.25">
      <c r="J1118" s="41"/>
    </row>
    <row r="1119" ht="14.25">
      <c r="J1119" s="41"/>
    </row>
    <row r="1120" ht="14.25">
      <c r="J1120" s="41"/>
    </row>
    <row r="1121" ht="14.25">
      <c r="J1121" s="41"/>
    </row>
    <row r="1122" ht="14.25">
      <c r="J1122" s="41"/>
    </row>
    <row r="1123" ht="14.25">
      <c r="J1123" s="41"/>
    </row>
    <row r="1124" ht="14.25">
      <c r="J1124" s="41"/>
    </row>
    <row r="1125" ht="14.25">
      <c r="J1125" s="41"/>
    </row>
    <row r="1126" ht="14.25">
      <c r="J1126" s="41"/>
    </row>
    <row r="1127" ht="14.25">
      <c r="J1127" s="41"/>
    </row>
    <row r="1128" ht="14.25">
      <c r="J1128" s="41"/>
    </row>
    <row r="1129" ht="14.25">
      <c r="J1129" s="41"/>
    </row>
    <row r="1130" ht="14.25">
      <c r="J1130" s="41"/>
    </row>
    <row r="1131" ht="14.25">
      <c r="J1131" s="41"/>
    </row>
    <row r="1132" ht="14.25">
      <c r="J1132" s="41"/>
    </row>
    <row r="1133" ht="14.25">
      <c r="J1133" s="41"/>
    </row>
    <row r="1134" ht="14.25">
      <c r="J1134" s="41"/>
    </row>
    <row r="1135" ht="14.25">
      <c r="J1135" s="41"/>
    </row>
    <row r="1136" ht="14.25">
      <c r="J1136" s="41"/>
    </row>
    <row r="1137" ht="14.25">
      <c r="J1137" s="41"/>
    </row>
    <row r="1138" ht="14.25">
      <c r="J1138" s="41"/>
    </row>
    <row r="1139" ht="14.25">
      <c r="J1139" s="41"/>
    </row>
    <row r="1140" ht="14.25">
      <c r="J1140" s="41"/>
    </row>
    <row r="1141" ht="14.25">
      <c r="J1141" s="41"/>
    </row>
    <row r="1142" ht="14.25">
      <c r="J1142" s="41"/>
    </row>
    <row r="1143" ht="14.25">
      <c r="J1143" s="41"/>
    </row>
    <row r="1144" ht="14.25">
      <c r="J1144" s="41"/>
    </row>
    <row r="1145" ht="14.25">
      <c r="J1145" s="41"/>
    </row>
    <row r="1146" ht="14.25">
      <c r="J1146" s="41"/>
    </row>
    <row r="1147" ht="14.25">
      <c r="J1147" s="41"/>
    </row>
    <row r="1148" ht="14.25">
      <c r="J1148" s="41"/>
    </row>
    <row r="1149" ht="14.25">
      <c r="J1149" s="41"/>
    </row>
    <row r="1150" ht="14.25">
      <c r="J1150" s="41"/>
    </row>
    <row r="1151" ht="14.25">
      <c r="J1151" s="41"/>
    </row>
    <row r="1152" ht="14.25">
      <c r="J1152" s="41"/>
    </row>
    <row r="1153" ht="14.25">
      <c r="J1153" s="41"/>
    </row>
    <row r="1154" ht="14.25">
      <c r="J1154" s="41"/>
    </row>
    <row r="1155" ht="14.25">
      <c r="J1155" s="41"/>
    </row>
    <row r="1156" ht="14.25">
      <c r="J1156" s="41"/>
    </row>
    <row r="1157" ht="14.25">
      <c r="J1157" s="41"/>
    </row>
    <row r="1158" ht="14.25">
      <c r="J1158" s="41"/>
    </row>
    <row r="1159" ht="14.25">
      <c r="J1159" s="41"/>
    </row>
    <row r="1160" ht="14.25">
      <c r="J1160" s="41"/>
    </row>
    <row r="1161" ht="14.25">
      <c r="J1161" s="41"/>
    </row>
    <row r="1162" ht="14.25">
      <c r="J1162" s="41"/>
    </row>
    <row r="1163" ht="14.25">
      <c r="J1163" s="41"/>
    </row>
    <row r="1164" ht="14.25">
      <c r="J1164" s="41"/>
    </row>
    <row r="1165" ht="14.25">
      <c r="J1165" s="41"/>
    </row>
    <row r="1166" ht="14.25">
      <c r="J1166" s="41"/>
    </row>
    <row r="1167" ht="14.25">
      <c r="J1167" s="41"/>
    </row>
    <row r="1168" ht="14.25">
      <c r="J1168" s="41"/>
    </row>
    <row r="1169" ht="14.25">
      <c r="J1169" s="41"/>
    </row>
    <row r="1170" ht="14.25">
      <c r="J1170" s="41"/>
    </row>
    <row r="1171" ht="14.25">
      <c r="J1171" s="41"/>
    </row>
    <row r="1172" ht="14.25">
      <c r="J1172" s="41"/>
    </row>
    <row r="1173" ht="14.25">
      <c r="J1173" s="41"/>
    </row>
    <row r="1174" ht="14.25">
      <c r="J1174" s="41"/>
    </row>
    <row r="1175" ht="14.25">
      <c r="J1175" s="41"/>
    </row>
    <row r="1176" ht="14.25">
      <c r="J1176" s="41"/>
    </row>
    <row r="1177" ht="14.25">
      <c r="J1177" s="41"/>
    </row>
    <row r="1178" ht="14.25">
      <c r="J1178" s="41"/>
    </row>
    <row r="1179" ht="14.25">
      <c r="J1179" s="41"/>
    </row>
    <row r="1180" ht="14.25">
      <c r="J1180" s="41"/>
    </row>
    <row r="1181" ht="14.25">
      <c r="J1181" s="41"/>
    </row>
    <row r="1182" ht="14.25">
      <c r="J1182" s="41"/>
    </row>
    <row r="1183" ht="14.25">
      <c r="J1183" s="41"/>
    </row>
    <row r="1184" ht="14.25">
      <c r="J1184" s="41"/>
    </row>
    <row r="1185" ht="14.25">
      <c r="J1185" s="41"/>
    </row>
    <row r="1186" ht="14.25">
      <c r="J1186" s="41"/>
    </row>
    <row r="1187" ht="14.25">
      <c r="J1187" s="41"/>
    </row>
    <row r="1188" ht="14.25">
      <c r="J1188" s="41"/>
    </row>
    <row r="1189" ht="14.25">
      <c r="J1189" s="41"/>
    </row>
    <row r="1190" ht="14.25">
      <c r="J1190" s="41"/>
    </row>
    <row r="1191" ht="14.25">
      <c r="J1191" s="41"/>
    </row>
    <row r="1192" ht="14.25">
      <c r="J1192" s="41"/>
    </row>
    <row r="1193" ht="14.25">
      <c r="J1193" s="41"/>
    </row>
    <row r="1194" ht="14.25">
      <c r="J1194" s="41"/>
    </row>
    <row r="1195" ht="14.25">
      <c r="J1195" s="41"/>
    </row>
    <row r="1196" ht="14.25">
      <c r="J1196" s="41"/>
    </row>
    <row r="1197" ht="14.25">
      <c r="J1197" s="41"/>
    </row>
    <row r="1198" ht="14.25">
      <c r="J1198" s="41"/>
    </row>
    <row r="1199" ht="14.25">
      <c r="J1199" s="41"/>
    </row>
    <row r="1200" ht="14.25">
      <c r="J1200" s="41"/>
    </row>
    <row r="1201" ht="14.25">
      <c r="J1201" s="41"/>
    </row>
    <row r="1202" ht="14.25">
      <c r="J1202" s="41"/>
    </row>
    <row r="1203" ht="14.25">
      <c r="J1203" s="41"/>
    </row>
    <row r="1204" ht="14.25">
      <c r="J1204" s="41"/>
    </row>
    <row r="1205" ht="14.25">
      <c r="J1205" s="41"/>
    </row>
    <row r="1206" ht="14.25">
      <c r="J1206" s="41"/>
    </row>
    <row r="1207" ht="14.25">
      <c r="J1207" s="41"/>
    </row>
    <row r="1208" ht="14.25">
      <c r="J1208" s="41"/>
    </row>
    <row r="1209" ht="14.25">
      <c r="J1209" s="41"/>
    </row>
    <row r="1210" ht="14.25">
      <c r="J1210" s="41"/>
    </row>
    <row r="1211" ht="14.25">
      <c r="J1211" s="41"/>
    </row>
    <row r="1212" ht="14.25">
      <c r="J1212" s="41"/>
    </row>
    <row r="1213" ht="14.25">
      <c r="J1213" s="41"/>
    </row>
    <row r="1214" ht="14.25">
      <c r="J1214" s="41"/>
    </row>
    <row r="1215" ht="14.25">
      <c r="J1215" s="41"/>
    </row>
    <row r="1216" ht="14.25">
      <c r="J1216" s="41"/>
    </row>
    <row r="1217" ht="14.25">
      <c r="J1217" s="41"/>
    </row>
    <row r="1218" ht="14.25">
      <c r="J1218" s="41"/>
    </row>
    <row r="1219" ht="14.25">
      <c r="J1219" s="41"/>
    </row>
    <row r="1220" ht="14.25">
      <c r="J1220" s="41"/>
    </row>
    <row r="1221" ht="14.25">
      <c r="J1221" s="41"/>
    </row>
    <row r="1222" ht="14.25">
      <c r="J1222" s="41"/>
    </row>
    <row r="1223" ht="14.25">
      <c r="J1223" s="41"/>
    </row>
    <row r="1224" ht="14.25">
      <c r="J1224" s="41"/>
    </row>
    <row r="1225" ht="14.25">
      <c r="J1225" s="41"/>
    </row>
    <row r="1226" ht="14.25">
      <c r="J1226" s="41"/>
    </row>
    <row r="1227" ht="14.25">
      <c r="J1227" s="41"/>
    </row>
    <row r="1228" ht="14.25">
      <c r="J1228" s="41"/>
    </row>
    <row r="1229" ht="14.25">
      <c r="J1229" s="41"/>
    </row>
    <row r="1230" ht="14.25">
      <c r="J1230" s="41"/>
    </row>
    <row r="1231" ht="14.25">
      <c r="J1231" s="41"/>
    </row>
    <row r="1232" ht="14.25">
      <c r="J1232" s="41"/>
    </row>
    <row r="1233" ht="14.25">
      <c r="J1233" s="41"/>
    </row>
    <row r="1234" ht="14.25">
      <c r="J1234" s="41"/>
    </row>
    <row r="1235" ht="14.25">
      <c r="J1235" s="41"/>
    </row>
    <row r="1236" ht="14.25">
      <c r="J1236" s="41"/>
    </row>
    <row r="1237" ht="14.25">
      <c r="J1237" s="41"/>
    </row>
    <row r="1238" ht="14.25">
      <c r="J1238" s="41"/>
    </row>
    <row r="1239" ht="14.25">
      <c r="J1239" s="41"/>
    </row>
    <row r="1240" ht="14.25">
      <c r="J1240" s="41"/>
    </row>
    <row r="1241" ht="14.25">
      <c r="J1241" s="41"/>
    </row>
    <row r="1242" ht="14.25">
      <c r="J1242" s="41"/>
    </row>
    <row r="1243" ht="14.25">
      <c r="J1243" s="41"/>
    </row>
    <row r="1244" ht="14.25">
      <c r="J1244" s="41"/>
    </row>
    <row r="1245" ht="14.25">
      <c r="J1245" s="41"/>
    </row>
    <row r="1246" ht="14.25">
      <c r="J1246" s="41"/>
    </row>
    <row r="1247" ht="14.25">
      <c r="J1247" s="41"/>
    </row>
    <row r="1248" ht="14.25">
      <c r="J1248" s="41"/>
    </row>
    <row r="1249" ht="14.25">
      <c r="J1249" s="41"/>
    </row>
    <row r="1250" ht="14.25">
      <c r="J1250" s="41"/>
    </row>
    <row r="1251" ht="14.25">
      <c r="J1251" s="41"/>
    </row>
    <row r="1252" ht="14.25">
      <c r="J1252" s="41"/>
    </row>
    <row r="1253" ht="14.25">
      <c r="J1253" s="41"/>
    </row>
    <row r="1254" ht="14.25">
      <c r="J1254" s="41"/>
    </row>
    <row r="1255" ht="14.25">
      <c r="J1255" s="41"/>
    </row>
    <row r="1256" ht="14.25">
      <c r="J1256" s="41"/>
    </row>
    <row r="1257" ht="14.25">
      <c r="J1257" s="41"/>
    </row>
    <row r="1258" ht="14.25">
      <c r="J1258" s="41"/>
    </row>
    <row r="1259" ht="14.25">
      <c r="J1259" s="41"/>
    </row>
    <row r="1260" ht="14.25">
      <c r="J1260" s="41"/>
    </row>
    <row r="1261" ht="14.25">
      <c r="J1261" s="41"/>
    </row>
    <row r="1262" ht="14.25">
      <c r="J1262" s="41"/>
    </row>
    <row r="1263" ht="14.25">
      <c r="J1263" s="41"/>
    </row>
    <row r="1264" ht="14.25">
      <c r="J1264" s="41"/>
    </row>
    <row r="1265" ht="14.25">
      <c r="J1265" s="41"/>
    </row>
    <row r="1266" ht="14.25">
      <c r="J1266" s="41"/>
    </row>
    <row r="1267" ht="14.25">
      <c r="J1267" s="41"/>
    </row>
    <row r="1268" ht="14.25">
      <c r="J1268" s="41"/>
    </row>
    <row r="1269" ht="14.25">
      <c r="J1269" s="41"/>
    </row>
    <row r="1270" ht="14.25">
      <c r="J1270" s="41"/>
    </row>
    <row r="1271" ht="14.25">
      <c r="J1271" s="41"/>
    </row>
    <row r="1272" ht="14.25">
      <c r="J1272" s="41"/>
    </row>
    <row r="1273" ht="14.25">
      <c r="J1273" s="41"/>
    </row>
    <row r="1274" ht="14.25">
      <c r="J1274" s="41"/>
    </row>
    <row r="1275" ht="14.25">
      <c r="J1275" s="41"/>
    </row>
    <row r="1276" ht="14.25">
      <c r="J1276" s="41"/>
    </row>
    <row r="1277" ht="14.25">
      <c r="J1277" s="41"/>
    </row>
    <row r="1278" ht="14.25">
      <c r="J1278" s="41"/>
    </row>
    <row r="1279" ht="14.25">
      <c r="J1279" s="41"/>
    </row>
    <row r="1280" ht="14.25">
      <c r="J1280" s="41"/>
    </row>
    <row r="1281" ht="14.25">
      <c r="J1281" s="41"/>
    </row>
    <row r="1282" ht="14.25">
      <c r="J1282" s="41"/>
    </row>
    <row r="1283" ht="14.25">
      <c r="J1283" s="41"/>
    </row>
    <row r="1284" ht="14.25">
      <c r="J1284" s="41"/>
    </row>
    <row r="1285" ht="14.25">
      <c r="J1285" s="41"/>
    </row>
    <row r="1286" ht="14.25">
      <c r="J1286" s="41"/>
    </row>
    <row r="1287" ht="14.25">
      <c r="J1287" s="41"/>
    </row>
    <row r="1288" ht="14.25">
      <c r="J1288" s="41"/>
    </row>
    <row r="1289" ht="14.25">
      <c r="J1289" s="41"/>
    </row>
    <row r="1290" ht="14.25">
      <c r="J1290" s="41"/>
    </row>
    <row r="1291" ht="14.25">
      <c r="J1291" s="41"/>
    </row>
    <row r="1292" ht="14.25">
      <c r="J1292" s="41"/>
    </row>
    <row r="1293" ht="14.25">
      <c r="J1293" s="41"/>
    </row>
    <row r="1294" ht="14.25">
      <c r="J1294" s="41"/>
    </row>
    <row r="1295" ht="14.25">
      <c r="J1295" s="41"/>
    </row>
    <row r="1296" ht="14.25">
      <c r="J1296" s="41"/>
    </row>
    <row r="1297" ht="14.25">
      <c r="J1297" s="41"/>
    </row>
    <row r="1298" ht="14.25">
      <c r="J1298" s="41"/>
    </row>
    <row r="1299" ht="14.25">
      <c r="J1299" s="41"/>
    </row>
    <row r="1300" ht="14.25">
      <c r="J1300" s="41"/>
    </row>
    <row r="1301" ht="14.25">
      <c r="J1301" s="41"/>
    </row>
    <row r="1302" ht="14.25">
      <c r="J1302" s="41"/>
    </row>
    <row r="1303" ht="14.25">
      <c r="J1303" s="41"/>
    </row>
    <row r="1304" ht="14.25">
      <c r="J1304" s="41"/>
    </row>
    <row r="1305" ht="14.25">
      <c r="J1305" s="41"/>
    </row>
    <row r="1306" ht="14.25">
      <c r="J1306" s="41"/>
    </row>
    <row r="1307" ht="14.25">
      <c r="J1307" s="41"/>
    </row>
    <row r="1308" ht="14.25">
      <c r="J1308" s="41"/>
    </row>
    <row r="1309" ht="14.25">
      <c r="J1309" s="41"/>
    </row>
    <row r="1310" ht="14.25">
      <c r="J1310" s="41"/>
    </row>
    <row r="1311" ht="14.25">
      <c r="J1311" s="41"/>
    </row>
    <row r="1312" ht="14.25">
      <c r="J1312" s="41"/>
    </row>
    <row r="1313" ht="14.25">
      <c r="J1313" s="41"/>
    </row>
    <row r="1314" ht="14.25">
      <c r="J1314" s="41"/>
    </row>
    <row r="1315" ht="14.25">
      <c r="J1315" s="41"/>
    </row>
    <row r="1316" ht="14.25">
      <c r="J1316" s="41"/>
    </row>
    <row r="1317" ht="14.25">
      <c r="J1317" s="41"/>
    </row>
    <row r="1318" ht="14.25">
      <c r="J1318" s="41"/>
    </row>
    <row r="1319" ht="14.25">
      <c r="J1319" s="41"/>
    </row>
    <row r="1320" ht="14.25">
      <c r="J1320" s="41"/>
    </row>
    <row r="1321" ht="14.25">
      <c r="J1321" s="41"/>
    </row>
    <row r="1322" ht="14.25">
      <c r="J1322" s="41"/>
    </row>
    <row r="1323" ht="14.25">
      <c r="J1323" s="41"/>
    </row>
    <row r="1324" ht="14.25">
      <c r="J1324" s="41"/>
    </row>
    <row r="1325" ht="14.25">
      <c r="J1325" s="41"/>
    </row>
    <row r="1326" ht="14.25">
      <c r="J1326" s="41"/>
    </row>
    <row r="1327" ht="14.25">
      <c r="J1327" s="41"/>
    </row>
    <row r="1328" ht="14.25">
      <c r="J1328" s="41"/>
    </row>
    <row r="1329" ht="14.25">
      <c r="J1329" s="41"/>
    </row>
    <row r="1330" ht="14.25">
      <c r="J1330" s="41"/>
    </row>
    <row r="1331" ht="14.25">
      <c r="J1331" s="41"/>
    </row>
    <row r="1332" ht="14.25">
      <c r="J1332" s="41"/>
    </row>
    <row r="1333" ht="14.25">
      <c r="J1333" s="41"/>
    </row>
    <row r="1334" ht="14.25">
      <c r="J1334" s="41"/>
    </row>
    <row r="1335" ht="14.25">
      <c r="J1335" s="41"/>
    </row>
    <row r="1336" ht="14.25">
      <c r="J1336" s="41"/>
    </row>
    <row r="1337" ht="14.25">
      <c r="J1337" s="41"/>
    </row>
    <row r="1338" ht="14.25">
      <c r="J1338" s="41"/>
    </row>
    <row r="1339" ht="14.25">
      <c r="J1339" s="41"/>
    </row>
    <row r="1340" ht="14.25">
      <c r="J1340" s="41"/>
    </row>
    <row r="1341" ht="14.25">
      <c r="J1341" s="41"/>
    </row>
    <row r="1342" ht="14.25">
      <c r="J1342" s="41"/>
    </row>
    <row r="1343" ht="14.25">
      <c r="J1343" s="41"/>
    </row>
    <row r="1344" ht="14.25">
      <c r="J1344" s="41"/>
    </row>
    <row r="1345" ht="14.25">
      <c r="J1345" s="41"/>
    </row>
    <row r="1346" ht="14.25">
      <c r="J1346" s="41"/>
    </row>
    <row r="1347" ht="14.25">
      <c r="J1347" s="41"/>
    </row>
    <row r="1348" ht="14.25">
      <c r="J1348" s="41"/>
    </row>
    <row r="1349" ht="14.25">
      <c r="J1349" s="41"/>
    </row>
    <row r="1350" ht="14.25">
      <c r="J1350" s="41"/>
    </row>
    <row r="1351" ht="14.25">
      <c r="J1351" s="41"/>
    </row>
    <row r="1352" ht="14.25">
      <c r="J1352" s="41"/>
    </row>
    <row r="1353" ht="14.25">
      <c r="J1353" s="41"/>
    </row>
    <row r="1354" ht="14.25">
      <c r="J1354" s="41"/>
    </row>
    <row r="1355" ht="14.25">
      <c r="J1355" s="41"/>
    </row>
    <row r="1356" ht="14.25">
      <c r="J1356" s="41"/>
    </row>
    <row r="1357" ht="14.25">
      <c r="J1357" s="41"/>
    </row>
    <row r="1358" ht="14.25">
      <c r="J1358" s="41"/>
    </row>
    <row r="1359" ht="14.25">
      <c r="J1359" s="41"/>
    </row>
    <row r="1360" ht="14.25">
      <c r="J1360" s="41"/>
    </row>
    <row r="1361" ht="14.25">
      <c r="J1361" s="41"/>
    </row>
    <row r="1362" ht="14.25">
      <c r="J1362" s="41"/>
    </row>
    <row r="1363" ht="14.25">
      <c r="J1363" s="41"/>
    </row>
    <row r="1364" ht="14.25">
      <c r="J1364" s="41"/>
    </row>
    <row r="1365" ht="14.25">
      <c r="J1365" s="41"/>
    </row>
    <row r="1366" ht="14.25">
      <c r="J1366" s="41"/>
    </row>
    <row r="1367" ht="14.25">
      <c r="J1367" s="41"/>
    </row>
    <row r="1368" ht="14.25">
      <c r="J1368" s="41"/>
    </row>
    <row r="1369" ht="14.25">
      <c r="J1369" s="41"/>
    </row>
    <row r="1370" ht="14.25">
      <c r="J1370" s="41"/>
    </row>
    <row r="1371" ht="14.25">
      <c r="J1371" s="41"/>
    </row>
    <row r="1372" ht="14.25">
      <c r="J1372" s="41"/>
    </row>
    <row r="1373" ht="14.25">
      <c r="J1373" s="41"/>
    </row>
    <row r="1374" ht="14.25">
      <c r="J1374" s="41"/>
    </row>
    <row r="1375" ht="14.25">
      <c r="J1375" s="41"/>
    </row>
    <row r="1376" ht="14.25">
      <c r="J1376" s="41"/>
    </row>
    <row r="1377" ht="14.25">
      <c r="J1377" s="41"/>
    </row>
    <row r="1378" ht="14.25">
      <c r="J1378" s="41"/>
    </row>
    <row r="1379" ht="14.25">
      <c r="J1379" s="41"/>
    </row>
    <row r="1380" ht="14.25">
      <c r="J1380" s="41"/>
    </row>
    <row r="1381" ht="14.25">
      <c r="J1381" s="41"/>
    </row>
    <row r="1382" ht="14.25">
      <c r="J1382" s="41"/>
    </row>
    <row r="1383" ht="14.25">
      <c r="J1383" s="41"/>
    </row>
    <row r="1384" ht="14.25">
      <c r="J1384" s="41"/>
    </row>
    <row r="1385" ht="14.25">
      <c r="J1385" s="41"/>
    </row>
    <row r="1386" ht="14.25">
      <c r="J1386" s="41"/>
    </row>
    <row r="1387" ht="14.25">
      <c r="J1387" s="41"/>
    </row>
    <row r="1388" ht="14.25">
      <c r="J1388" s="41"/>
    </row>
    <row r="1389" ht="14.25">
      <c r="J1389" s="41"/>
    </row>
    <row r="1390" ht="14.25">
      <c r="J1390" s="41"/>
    </row>
    <row r="1391" ht="14.25">
      <c r="J1391" s="41"/>
    </row>
    <row r="1392" ht="14.25">
      <c r="J1392" s="41"/>
    </row>
    <row r="1393" ht="14.25">
      <c r="J1393" s="41"/>
    </row>
    <row r="1394" ht="14.25">
      <c r="J1394" s="41"/>
    </row>
    <row r="1395" ht="14.25">
      <c r="J1395" s="41"/>
    </row>
    <row r="1396" ht="14.25">
      <c r="J1396" s="41"/>
    </row>
    <row r="1397" ht="14.25">
      <c r="J1397" s="41"/>
    </row>
    <row r="1398" ht="14.25">
      <c r="J1398" s="41"/>
    </row>
    <row r="1399" ht="14.25">
      <c r="J1399" s="41"/>
    </row>
    <row r="1400" ht="14.25">
      <c r="J1400" s="41"/>
    </row>
    <row r="1401" ht="14.25">
      <c r="J1401" s="41"/>
    </row>
    <row r="1402" ht="14.25">
      <c r="J1402" s="41"/>
    </row>
    <row r="1403" ht="14.25">
      <c r="J1403" s="41"/>
    </row>
    <row r="1404" ht="14.25">
      <c r="J1404" s="41"/>
    </row>
    <row r="1405" ht="14.25">
      <c r="J1405" s="41"/>
    </row>
    <row r="1406" ht="14.25">
      <c r="J1406" s="41"/>
    </row>
    <row r="1407" ht="14.25">
      <c r="J1407" s="41"/>
    </row>
    <row r="1408" ht="14.25">
      <c r="J1408" s="41"/>
    </row>
    <row r="1409" ht="14.25">
      <c r="J1409" s="41"/>
    </row>
    <row r="1410" ht="14.25">
      <c r="J1410" s="41"/>
    </row>
    <row r="1411" ht="14.25">
      <c r="J1411" s="41"/>
    </row>
    <row r="1412" ht="14.25">
      <c r="J1412" s="41"/>
    </row>
    <row r="1413" ht="14.25">
      <c r="J1413" s="41"/>
    </row>
    <row r="1414" ht="14.25">
      <c r="J1414" s="41"/>
    </row>
    <row r="1415" ht="14.25">
      <c r="J1415" s="41"/>
    </row>
    <row r="1416" ht="14.25">
      <c r="J1416" s="41"/>
    </row>
    <row r="1417" ht="14.25">
      <c r="J1417" s="41"/>
    </row>
    <row r="1418" ht="14.25">
      <c r="J1418" s="41"/>
    </row>
    <row r="1419" ht="14.25">
      <c r="J1419" s="41"/>
    </row>
    <row r="1420" ht="14.25">
      <c r="J1420" s="41"/>
    </row>
    <row r="1421" ht="14.25">
      <c r="J1421" s="41"/>
    </row>
    <row r="1422" ht="14.25">
      <c r="J1422" s="41"/>
    </row>
    <row r="1423" ht="14.25">
      <c r="J1423" s="41"/>
    </row>
    <row r="1424" ht="14.25">
      <c r="J1424" s="41"/>
    </row>
    <row r="1425" ht="14.25">
      <c r="J1425" s="41"/>
    </row>
    <row r="1426" ht="14.25">
      <c r="J1426" s="41"/>
    </row>
    <row r="1427" ht="14.25">
      <c r="J1427" s="41"/>
    </row>
    <row r="1428" ht="14.25">
      <c r="J1428" s="41"/>
    </row>
    <row r="1429" ht="14.25">
      <c r="J1429" s="41"/>
    </row>
    <row r="1430" ht="14.25">
      <c r="J1430" s="41"/>
    </row>
    <row r="1431" ht="14.25">
      <c r="J1431" s="41"/>
    </row>
    <row r="1432" ht="14.25">
      <c r="J1432" s="41"/>
    </row>
    <row r="1433" ht="14.25">
      <c r="J1433" s="41"/>
    </row>
    <row r="1434" ht="14.25">
      <c r="J1434" s="41"/>
    </row>
    <row r="1435" ht="14.25">
      <c r="J1435" s="41"/>
    </row>
    <row r="1436" ht="14.25">
      <c r="J1436" s="41"/>
    </row>
    <row r="1437" ht="14.25">
      <c r="J1437" s="41"/>
    </row>
    <row r="1438" ht="14.25">
      <c r="J1438" s="41"/>
    </row>
    <row r="1439" ht="14.25">
      <c r="J1439" s="41"/>
    </row>
    <row r="1440" ht="14.25">
      <c r="J1440" s="41"/>
    </row>
    <row r="1441" ht="14.25">
      <c r="J1441" s="41"/>
    </row>
    <row r="1442" ht="14.25">
      <c r="J1442" s="41"/>
    </row>
    <row r="1443" ht="14.25">
      <c r="J1443" s="41"/>
    </row>
    <row r="1444" ht="14.25">
      <c r="J1444" s="41"/>
    </row>
    <row r="1445" ht="14.25">
      <c r="J1445" s="41"/>
    </row>
    <row r="1446" ht="14.25">
      <c r="J1446" s="41"/>
    </row>
    <row r="1447" ht="14.25">
      <c r="J1447" s="41"/>
    </row>
    <row r="1448" ht="14.25">
      <c r="J1448" s="41"/>
    </row>
    <row r="1449" ht="14.25">
      <c r="J1449" s="41"/>
    </row>
    <row r="1450" ht="14.25">
      <c r="J1450" s="41"/>
    </row>
    <row r="1451" ht="14.25">
      <c r="J1451" s="41"/>
    </row>
    <row r="1452" ht="14.25">
      <c r="J1452" s="41"/>
    </row>
    <row r="1453" ht="14.25">
      <c r="J1453" s="41"/>
    </row>
    <row r="1454" ht="14.25">
      <c r="J1454" s="41"/>
    </row>
    <row r="1455" ht="14.25">
      <c r="J1455" s="41"/>
    </row>
    <row r="1456" ht="14.25">
      <c r="J1456" s="41"/>
    </row>
    <row r="1457" ht="14.25">
      <c r="J1457" s="41"/>
    </row>
    <row r="1458" ht="14.25">
      <c r="J1458" s="41"/>
    </row>
    <row r="1459" ht="14.25">
      <c r="J1459" s="41"/>
    </row>
    <row r="1460" ht="14.25">
      <c r="J1460" s="41"/>
    </row>
    <row r="1461" ht="14.25">
      <c r="J1461" s="41"/>
    </row>
    <row r="1462" ht="14.25">
      <c r="J1462" s="41"/>
    </row>
    <row r="1463" ht="14.25">
      <c r="J1463" s="41"/>
    </row>
    <row r="1464" ht="14.25">
      <c r="J1464" s="41"/>
    </row>
    <row r="1465" ht="14.25">
      <c r="J1465" s="41"/>
    </row>
    <row r="1466" ht="14.25">
      <c r="J1466" s="41"/>
    </row>
    <row r="1467" ht="14.25">
      <c r="J1467" s="41"/>
    </row>
    <row r="1468" ht="14.25">
      <c r="J1468" s="41"/>
    </row>
    <row r="1469" ht="14.25">
      <c r="J1469" s="41"/>
    </row>
    <row r="1470" ht="14.25">
      <c r="J1470" s="41"/>
    </row>
    <row r="1471" ht="14.25">
      <c r="J1471" s="41"/>
    </row>
    <row r="1472" ht="14.25">
      <c r="J1472" s="41"/>
    </row>
    <row r="1473" ht="14.25">
      <c r="J1473" s="41"/>
    </row>
    <row r="1474" ht="14.25">
      <c r="J1474" s="41"/>
    </row>
    <row r="1475" ht="14.25">
      <c r="J1475" s="41"/>
    </row>
    <row r="1476" ht="14.25">
      <c r="J1476" s="41"/>
    </row>
    <row r="1477" ht="14.25">
      <c r="J1477" s="41"/>
    </row>
    <row r="1478" ht="14.25">
      <c r="J1478" s="41"/>
    </row>
    <row r="1479" ht="14.25">
      <c r="J1479" s="41"/>
    </row>
    <row r="1480" ht="14.25">
      <c r="J1480" s="41"/>
    </row>
    <row r="1481" ht="14.25">
      <c r="J1481" s="41"/>
    </row>
    <row r="1482" ht="14.25">
      <c r="J1482" s="41"/>
    </row>
    <row r="1483" ht="14.25">
      <c r="J1483" s="41"/>
    </row>
    <row r="1484" ht="14.25">
      <c r="J1484" s="41"/>
    </row>
    <row r="1485" ht="14.25">
      <c r="J1485" s="41"/>
    </row>
    <row r="1486" ht="14.25">
      <c r="J1486" s="41"/>
    </row>
    <row r="1487" ht="14.25">
      <c r="J1487" s="41"/>
    </row>
    <row r="1488" ht="14.25">
      <c r="J1488" s="41"/>
    </row>
    <row r="1489" ht="14.25">
      <c r="J1489" s="41"/>
    </row>
    <row r="1490" ht="14.25">
      <c r="J1490" s="41"/>
    </row>
    <row r="1491" ht="14.25">
      <c r="J1491" s="41"/>
    </row>
    <row r="1492" ht="14.25">
      <c r="J1492" s="41"/>
    </row>
    <row r="1493" ht="14.25">
      <c r="J1493" s="41"/>
    </row>
    <row r="1494" ht="14.25">
      <c r="J1494" s="41"/>
    </row>
    <row r="1495" ht="14.25">
      <c r="J1495" s="41"/>
    </row>
    <row r="1496" ht="14.25">
      <c r="J1496" s="41"/>
    </row>
    <row r="1497" ht="14.25">
      <c r="J1497" s="41"/>
    </row>
    <row r="1498" ht="14.25">
      <c r="J1498" s="41"/>
    </row>
    <row r="1499" ht="14.25">
      <c r="J1499" s="41"/>
    </row>
    <row r="1500" ht="14.25">
      <c r="J1500" s="41"/>
    </row>
    <row r="1501" ht="14.25">
      <c r="J1501" s="41"/>
    </row>
    <row r="1502" ht="14.25">
      <c r="J1502" s="41"/>
    </row>
    <row r="1503" ht="14.25">
      <c r="J1503" s="41"/>
    </row>
    <row r="1504" ht="14.25">
      <c r="J1504" s="41"/>
    </row>
    <row r="1505" ht="14.25">
      <c r="J1505" s="41"/>
    </row>
    <row r="1506" ht="14.25">
      <c r="J1506" s="41"/>
    </row>
    <row r="1507" ht="14.25">
      <c r="J1507" s="41"/>
    </row>
    <row r="1508" ht="14.25">
      <c r="J1508" s="41"/>
    </row>
    <row r="1509" ht="14.25">
      <c r="J1509" s="41"/>
    </row>
    <row r="1510" ht="14.25">
      <c r="J1510" s="41"/>
    </row>
    <row r="1511" ht="14.25">
      <c r="J1511" s="41"/>
    </row>
    <row r="1512" ht="14.25">
      <c r="J1512" s="41"/>
    </row>
    <row r="1513" ht="14.25">
      <c r="J1513" s="41"/>
    </row>
    <row r="1514" ht="14.25">
      <c r="J1514" s="41"/>
    </row>
    <row r="1515" ht="14.25">
      <c r="J1515" s="41"/>
    </row>
    <row r="1516" ht="14.25">
      <c r="J1516" s="41"/>
    </row>
    <row r="1517" ht="14.25">
      <c r="J1517" s="41"/>
    </row>
    <row r="1518" ht="14.25">
      <c r="J1518" s="41"/>
    </row>
    <row r="1519" ht="14.25">
      <c r="J1519" s="41"/>
    </row>
    <row r="1520" ht="14.25">
      <c r="J1520" s="41"/>
    </row>
    <row r="1521" ht="14.25">
      <c r="J1521" s="41"/>
    </row>
    <row r="1522" ht="14.25">
      <c r="J1522" s="41"/>
    </row>
    <row r="1523" ht="14.25">
      <c r="J1523" s="41"/>
    </row>
    <row r="1524" ht="14.25">
      <c r="J1524" s="41"/>
    </row>
    <row r="1525" ht="14.25">
      <c r="J1525" s="41"/>
    </row>
    <row r="1526" ht="14.25">
      <c r="J1526" s="41"/>
    </row>
    <row r="1527" ht="14.25">
      <c r="J1527" s="41"/>
    </row>
    <row r="1528" ht="14.25">
      <c r="J1528" s="41"/>
    </row>
    <row r="1529" ht="14.25">
      <c r="J1529" s="41"/>
    </row>
    <row r="1530" ht="14.25">
      <c r="J1530" s="41"/>
    </row>
    <row r="1531" ht="14.25">
      <c r="J1531" s="41"/>
    </row>
    <row r="1532" ht="14.25">
      <c r="J1532" s="41"/>
    </row>
    <row r="1533" ht="14.25">
      <c r="J1533" s="41"/>
    </row>
    <row r="1534" ht="14.25">
      <c r="J1534" s="41"/>
    </row>
    <row r="1535" ht="14.25">
      <c r="J1535" s="41"/>
    </row>
    <row r="1536" ht="14.25">
      <c r="J1536" s="41"/>
    </row>
    <row r="1537" ht="14.25">
      <c r="J1537" s="41"/>
    </row>
    <row r="1538" ht="14.25">
      <c r="J1538" s="41"/>
    </row>
    <row r="1539" ht="14.25">
      <c r="J1539" s="41"/>
    </row>
    <row r="1540" ht="14.25">
      <c r="J1540" s="41"/>
    </row>
    <row r="1541" ht="14.25">
      <c r="J1541" s="41"/>
    </row>
    <row r="1542" ht="14.25">
      <c r="J1542" s="41"/>
    </row>
    <row r="1543" ht="14.25">
      <c r="J1543" s="41"/>
    </row>
    <row r="1544" ht="14.25">
      <c r="J1544" s="41"/>
    </row>
    <row r="1545" ht="14.25">
      <c r="J1545" s="41"/>
    </row>
    <row r="1546" ht="14.25">
      <c r="J1546" s="41"/>
    </row>
    <row r="1547" ht="14.25">
      <c r="J1547" s="41"/>
    </row>
    <row r="1548" ht="14.25">
      <c r="J1548" s="41"/>
    </row>
    <row r="1549" ht="14.25">
      <c r="J1549" s="41"/>
    </row>
    <row r="1550" ht="14.25">
      <c r="J1550" s="41"/>
    </row>
    <row r="1551" ht="14.25">
      <c r="J1551" s="41"/>
    </row>
    <row r="1552" ht="14.25">
      <c r="J1552" s="41"/>
    </row>
    <row r="1553" ht="14.25">
      <c r="J1553" s="41"/>
    </row>
    <row r="1554" ht="14.25">
      <c r="J1554" s="41"/>
    </row>
    <row r="1555" ht="14.25">
      <c r="J1555" s="41"/>
    </row>
    <row r="1556" ht="14.25">
      <c r="J1556" s="41"/>
    </row>
    <row r="1557" ht="14.25">
      <c r="J1557" s="41"/>
    </row>
    <row r="1558" ht="14.25">
      <c r="J1558" s="41"/>
    </row>
    <row r="1559" ht="14.25">
      <c r="J1559" s="41"/>
    </row>
    <row r="1560" ht="14.25">
      <c r="J1560" s="41"/>
    </row>
    <row r="1561" ht="14.25">
      <c r="J1561" s="41"/>
    </row>
    <row r="1562" ht="14.25">
      <c r="J1562" s="41"/>
    </row>
    <row r="1563" ht="14.25">
      <c r="J1563" s="41"/>
    </row>
    <row r="1564" ht="14.25">
      <c r="J1564" s="41"/>
    </row>
    <row r="1565" ht="14.25">
      <c r="J1565" s="41"/>
    </row>
    <row r="1566" ht="14.25">
      <c r="J1566" s="41"/>
    </row>
    <row r="1567" ht="14.25">
      <c r="J1567" s="41"/>
    </row>
    <row r="1568" ht="14.25">
      <c r="J1568" s="41"/>
    </row>
    <row r="1569" ht="14.25">
      <c r="J1569" s="41"/>
    </row>
    <row r="1570" ht="14.25">
      <c r="J1570" s="41"/>
    </row>
    <row r="1571" ht="14.25">
      <c r="J1571" s="41"/>
    </row>
    <row r="1572" ht="14.25">
      <c r="J1572" s="41"/>
    </row>
    <row r="1573" ht="14.25">
      <c r="J1573" s="41"/>
    </row>
    <row r="1574" ht="14.25">
      <c r="J1574" s="41"/>
    </row>
    <row r="1575" ht="14.25">
      <c r="J1575" s="41"/>
    </row>
    <row r="1576" ht="14.25">
      <c r="J1576" s="41"/>
    </row>
    <row r="1577" ht="14.25">
      <c r="J1577" s="41"/>
    </row>
    <row r="1578" ht="14.25">
      <c r="J1578" s="41"/>
    </row>
    <row r="1579" ht="14.25">
      <c r="J1579" s="41"/>
    </row>
    <row r="1580" ht="14.25">
      <c r="J1580" s="41"/>
    </row>
    <row r="1581" ht="14.25">
      <c r="J1581" s="41"/>
    </row>
    <row r="1582" ht="14.25">
      <c r="J1582" s="41"/>
    </row>
    <row r="1583" ht="14.25">
      <c r="J1583" s="41"/>
    </row>
    <row r="1584" ht="14.25">
      <c r="J1584" s="41"/>
    </row>
    <row r="1585" ht="14.25">
      <c r="J1585" s="41"/>
    </row>
    <row r="1586" ht="14.25">
      <c r="J1586" s="41"/>
    </row>
    <row r="1587" ht="14.25">
      <c r="J1587" s="41"/>
    </row>
    <row r="1588" ht="14.25">
      <c r="J1588" s="41"/>
    </row>
    <row r="1589" ht="14.25">
      <c r="J1589" s="41"/>
    </row>
    <row r="1590" ht="14.25">
      <c r="J1590" s="41"/>
    </row>
    <row r="1591" ht="14.25">
      <c r="J1591" s="41"/>
    </row>
    <row r="1592" ht="14.25">
      <c r="J1592" s="41"/>
    </row>
    <row r="1593" ht="14.25">
      <c r="J1593" s="41"/>
    </row>
    <row r="1594" ht="14.25">
      <c r="J1594" s="41"/>
    </row>
    <row r="1595" ht="14.25">
      <c r="J1595" s="41"/>
    </row>
    <row r="1596" ht="14.25">
      <c r="J1596" s="41"/>
    </row>
    <row r="1597" ht="14.25">
      <c r="J1597" s="41"/>
    </row>
    <row r="1598" ht="14.25">
      <c r="J1598" s="41"/>
    </row>
    <row r="1599" ht="14.25">
      <c r="J1599" s="41"/>
    </row>
    <row r="1600" ht="14.25">
      <c r="J1600" s="41"/>
    </row>
    <row r="1601" ht="14.25">
      <c r="J1601" s="41"/>
    </row>
    <row r="1602" ht="14.25">
      <c r="J1602" s="41"/>
    </row>
    <row r="1603" ht="14.25">
      <c r="J1603" s="41"/>
    </row>
    <row r="1604" ht="14.25">
      <c r="J1604" s="41"/>
    </row>
    <row r="1605" ht="14.25">
      <c r="J1605" s="41"/>
    </row>
    <row r="1606" ht="14.25">
      <c r="J1606" s="41"/>
    </row>
    <row r="1607" ht="14.25">
      <c r="J1607" s="41"/>
    </row>
    <row r="1608" ht="14.25">
      <c r="J1608" s="41"/>
    </row>
    <row r="1609" ht="14.25">
      <c r="J1609" s="41"/>
    </row>
    <row r="1610" ht="14.25">
      <c r="J1610" s="41"/>
    </row>
    <row r="1611" ht="14.25">
      <c r="J1611" s="41"/>
    </row>
    <row r="1612" ht="14.25">
      <c r="J1612" s="41"/>
    </row>
    <row r="1613" ht="14.25">
      <c r="J1613" s="41"/>
    </row>
    <row r="1614" ht="14.25">
      <c r="J1614" s="41"/>
    </row>
    <row r="1615" ht="14.25">
      <c r="J1615" s="41"/>
    </row>
    <row r="1616" ht="14.25">
      <c r="J1616" s="41"/>
    </row>
    <row r="1617" ht="14.25">
      <c r="J1617" s="41"/>
    </row>
    <row r="1618" ht="14.25">
      <c r="J1618" s="41"/>
    </row>
    <row r="1619" ht="14.25">
      <c r="J1619" s="41"/>
    </row>
    <row r="1620" ht="14.25">
      <c r="J1620" s="41"/>
    </row>
    <row r="1621" ht="14.25">
      <c r="J1621" s="41"/>
    </row>
    <row r="1622" ht="14.25">
      <c r="J1622" s="41"/>
    </row>
    <row r="1623" ht="14.25">
      <c r="J1623" s="41"/>
    </row>
    <row r="1624" ht="14.25">
      <c r="J1624" s="41"/>
    </row>
    <row r="1625" ht="14.25">
      <c r="J1625" s="41"/>
    </row>
    <row r="1626" ht="14.25">
      <c r="J1626" s="41"/>
    </row>
    <row r="1627" ht="14.25">
      <c r="J1627" s="41"/>
    </row>
    <row r="1628" ht="14.25">
      <c r="J1628" s="41"/>
    </row>
    <row r="1629" ht="14.25">
      <c r="J1629" s="41"/>
    </row>
    <row r="1630" ht="14.25">
      <c r="J1630" s="41"/>
    </row>
    <row r="1631" ht="14.25">
      <c r="J1631" s="41"/>
    </row>
    <row r="1632" ht="14.25">
      <c r="J1632" s="41"/>
    </row>
    <row r="1633" ht="14.25">
      <c r="J1633" s="41"/>
    </row>
    <row r="1634" ht="14.25">
      <c r="J1634" s="41"/>
    </row>
    <row r="1635" ht="14.25">
      <c r="J1635" s="41"/>
    </row>
    <row r="1636" ht="14.25">
      <c r="J1636" s="41"/>
    </row>
    <row r="1637" ht="14.25">
      <c r="J1637" s="41"/>
    </row>
    <row r="1638" ht="14.25">
      <c r="J1638" s="41"/>
    </row>
    <row r="1639" ht="14.25">
      <c r="J1639" s="41"/>
    </row>
    <row r="1640" ht="14.25">
      <c r="J1640" s="41"/>
    </row>
    <row r="1641" ht="14.25">
      <c r="J1641" s="41"/>
    </row>
    <row r="1642" ht="14.25">
      <c r="J1642" s="41"/>
    </row>
    <row r="1643" ht="14.25">
      <c r="J1643" s="41"/>
    </row>
    <row r="1644" ht="14.25">
      <c r="J1644" s="41"/>
    </row>
    <row r="1645" ht="14.25">
      <c r="J1645" s="41"/>
    </row>
    <row r="1646" ht="14.25">
      <c r="J1646" s="41"/>
    </row>
    <row r="1647" ht="14.25">
      <c r="J1647" s="41"/>
    </row>
    <row r="1648" ht="14.25">
      <c r="J1648" s="41"/>
    </row>
    <row r="1649" ht="14.25">
      <c r="J1649" s="41"/>
    </row>
    <row r="1650" ht="14.25">
      <c r="J1650" s="41"/>
    </row>
    <row r="1651" ht="14.25">
      <c r="J1651" s="41"/>
    </row>
    <row r="1652" ht="14.25">
      <c r="J1652" s="41"/>
    </row>
    <row r="1653" ht="14.25">
      <c r="J1653" s="41"/>
    </row>
    <row r="1654" ht="14.25">
      <c r="J1654" s="41"/>
    </row>
    <row r="1655" ht="14.25">
      <c r="J1655" s="41"/>
    </row>
    <row r="1656" ht="14.25">
      <c r="J1656" s="41"/>
    </row>
    <row r="1657" ht="14.25">
      <c r="J1657" s="41"/>
    </row>
    <row r="1658" ht="14.25">
      <c r="J1658" s="41"/>
    </row>
    <row r="1659" ht="14.25">
      <c r="J1659" s="41"/>
    </row>
    <row r="1660" ht="14.25">
      <c r="J1660" s="41"/>
    </row>
    <row r="1661" ht="14.25">
      <c r="J1661" s="41"/>
    </row>
    <row r="1662" ht="14.25">
      <c r="J1662" s="41"/>
    </row>
    <row r="1663" ht="14.25">
      <c r="J1663" s="41"/>
    </row>
    <row r="1664" ht="14.25">
      <c r="J1664" s="41"/>
    </row>
    <row r="1665" ht="14.25">
      <c r="J1665" s="41"/>
    </row>
    <row r="1666" ht="14.25">
      <c r="J1666" s="41"/>
    </row>
    <row r="1667" ht="14.25">
      <c r="J1667" s="41"/>
    </row>
    <row r="1668" ht="14.25">
      <c r="J1668" s="41"/>
    </row>
    <row r="1669" ht="14.25">
      <c r="J1669" s="41"/>
    </row>
    <row r="1670" ht="14.25">
      <c r="J1670" s="41"/>
    </row>
    <row r="1671" ht="14.25">
      <c r="J1671" s="41"/>
    </row>
    <row r="1672" ht="14.25">
      <c r="J1672" s="41"/>
    </row>
    <row r="1673" ht="14.25">
      <c r="J1673" s="41"/>
    </row>
    <row r="1674" ht="14.25">
      <c r="J1674" s="41"/>
    </row>
    <row r="1675" ht="14.25">
      <c r="J1675" s="41"/>
    </row>
    <row r="1676" ht="14.25">
      <c r="J1676" s="41"/>
    </row>
    <row r="1677" ht="14.25">
      <c r="J1677" s="41"/>
    </row>
    <row r="1678" ht="14.25">
      <c r="J1678" s="41"/>
    </row>
    <row r="1679" ht="14.25">
      <c r="J1679" s="41"/>
    </row>
    <row r="1680" ht="14.25">
      <c r="J1680" s="41"/>
    </row>
    <row r="1681" ht="14.25">
      <c r="J1681" s="41"/>
    </row>
    <row r="1682" ht="14.25">
      <c r="J1682" s="41"/>
    </row>
    <row r="1683" ht="14.25">
      <c r="J1683" s="41"/>
    </row>
    <row r="1684" ht="14.25">
      <c r="J1684" s="41"/>
    </row>
    <row r="1685" ht="14.25">
      <c r="J1685" s="41"/>
    </row>
    <row r="1686" ht="14.25">
      <c r="J1686" s="41"/>
    </row>
    <row r="1687" ht="14.25">
      <c r="J1687" s="41"/>
    </row>
    <row r="1688" ht="14.25">
      <c r="J1688" s="41"/>
    </row>
    <row r="1689" ht="14.25">
      <c r="J1689" s="41"/>
    </row>
    <row r="1690" ht="14.25">
      <c r="J1690" s="41"/>
    </row>
    <row r="1691" ht="14.25">
      <c r="J1691" s="41"/>
    </row>
    <row r="1692" ht="14.25">
      <c r="J1692" s="41"/>
    </row>
    <row r="1693" ht="14.25">
      <c r="J1693" s="41"/>
    </row>
    <row r="1694" ht="14.25">
      <c r="J1694" s="41"/>
    </row>
    <row r="1695" ht="14.25">
      <c r="J1695" s="41"/>
    </row>
    <row r="1696" ht="14.25">
      <c r="J1696" s="41"/>
    </row>
    <row r="1697" ht="14.25">
      <c r="J1697" s="41"/>
    </row>
    <row r="1698" ht="14.25">
      <c r="J1698" s="41"/>
    </row>
    <row r="1699" ht="14.25">
      <c r="J1699" s="41"/>
    </row>
    <row r="1700" ht="14.25">
      <c r="J1700" s="41"/>
    </row>
    <row r="1701" ht="14.25">
      <c r="J1701" s="41"/>
    </row>
    <row r="1702" ht="14.25">
      <c r="J1702" s="41"/>
    </row>
    <row r="1703" ht="14.25">
      <c r="J1703" s="41"/>
    </row>
    <row r="1704" ht="14.25">
      <c r="J1704" s="41"/>
    </row>
    <row r="1705" ht="14.25">
      <c r="J1705" s="41"/>
    </row>
    <row r="1706" ht="14.25">
      <c r="J1706" s="41"/>
    </row>
    <row r="1707" ht="14.25">
      <c r="J1707" s="41"/>
    </row>
    <row r="1708" ht="14.25">
      <c r="J1708" s="41"/>
    </row>
    <row r="1709" ht="14.25">
      <c r="J1709" s="41"/>
    </row>
    <row r="1710" ht="14.25">
      <c r="J1710" s="41"/>
    </row>
    <row r="1711" ht="14.25">
      <c r="J1711" s="41"/>
    </row>
    <row r="1712" ht="14.25">
      <c r="J1712" s="41"/>
    </row>
    <row r="1713" ht="14.25">
      <c r="J1713" s="41"/>
    </row>
    <row r="1714" ht="14.25">
      <c r="J1714" s="41"/>
    </row>
    <row r="1715" ht="14.25">
      <c r="J1715" s="41"/>
    </row>
    <row r="1716" ht="14.25">
      <c r="J1716" s="41"/>
    </row>
    <row r="1717" ht="14.25">
      <c r="J1717" s="41"/>
    </row>
    <row r="1718" ht="14.25">
      <c r="J1718" s="41"/>
    </row>
    <row r="1719" ht="14.25">
      <c r="J1719" s="41"/>
    </row>
    <row r="1720" ht="14.25">
      <c r="J1720" s="41"/>
    </row>
    <row r="1721" ht="14.25">
      <c r="J1721" s="41"/>
    </row>
    <row r="1722" ht="14.25">
      <c r="J1722" s="41"/>
    </row>
    <row r="1723" ht="14.25">
      <c r="J1723" s="41"/>
    </row>
    <row r="1724" ht="14.25">
      <c r="J1724" s="41"/>
    </row>
    <row r="1725" ht="14.25">
      <c r="J1725" s="41"/>
    </row>
    <row r="1726" ht="14.25">
      <c r="J1726" s="41"/>
    </row>
    <row r="1727" ht="14.25">
      <c r="J1727" s="41"/>
    </row>
    <row r="1728" ht="14.25">
      <c r="J1728" s="41"/>
    </row>
    <row r="1729" ht="14.25">
      <c r="J1729" s="41"/>
    </row>
    <row r="1730" ht="14.25">
      <c r="J1730" s="41"/>
    </row>
    <row r="1731" ht="14.25">
      <c r="J1731" s="41"/>
    </row>
    <row r="1732" ht="14.25">
      <c r="J1732" s="41"/>
    </row>
    <row r="1733" ht="14.25">
      <c r="J1733" s="41"/>
    </row>
    <row r="1734" ht="14.25">
      <c r="J1734" s="41"/>
    </row>
    <row r="1735" ht="14.25">
      <c r="J1735" s="41"/>
    </row>
    <row r="1736" ht="14.25">
      <c r="J1736" s="41"/>
    </row>
    <row r="1737" ht="14.25">
      <c r="J1737" s="41"/>
    </row>
    <row r="1738" ht="14.25">
      <c r="J1738" s="41"/>
    </row>
    <row r="1739" ht="14.25">
      <c r="J1739" s="41"/>
    </row>
    <row r="1740" ht="14.25">
      <c r="J1740" s="41"/>
    </row>
    <row r="1741" ht="14.25">
      <c r="J1741" s="41"/>
    </row>
    <row r="1742" ht="14.25">
      <c r="J1742" s="41"/>
    </row>
    <row r="1743" ht="14.25">
      <c r="J1743" s="41"/>
    </row>
    <row r="1744" ht="14.25">
      <c r="J1744" s="41"/>
    </row>
    <row r="1745" ht="14.25">
      <c r="J1745" s="41"/>
    </row>
    <row r="1746" ht="14.25">
      <c r="J1746" s="41"/>
    </row>
    <row r="1747" ht="14.25">
      <c r="J1747" s="41"/>
    </row>
    <row r="1748" ht="14.25">
      <c r="J1748" s="41"/>
    </row>
    <row r="1749" ht="14.25">
      <c r="J1749" s="41"/>
    </row>
    <row r="1750" ht="14.25">
      <c r="J1750" s="41"/>
    </row>
    <row r="1751" ht="14.25">
      <c r="J1751" s="41"/>
    </row>
    <row r="1752" ht="14.25">
      <c r="J1752" s="41"/>
    </row>
    <row r="1753" ht="14.25">
      <c r="J1753" s="41"/>
    </row>
    <row r="1754" ht="14.25">
      <c r="J1754" s="41"/>
    </row>
    <row r="1755" ht="14.25">
      <c r="J1755" s="41"/>
    </row>
    <row r="1756" ht="14.25">
      <c r="J1756" s="41"/>
    </row>
    <row r="1757" ht="14.25">
      <c r="J1757" s="41"/>
    </row>
    <row r="1758" ht="14.25">
      <c r="J1758" s="41"/>
    </row>
    <row r="1759" ht="14.25">
      <c r="J1759" s="41"/>
    </row>
    <row r="1760" ht="14.25">
      <c r="J1760" s="41"/>
    </row>
    <row r="1761" ht="14.25">
      <c r="J1761" s="41"/>
    </row>
    <row r="1762" ht="14.25">
      <c r="J1762" s="41"/>
    </row>
    <row r="1763" ht="14.25">
      <c r="J1763" s="41"/>
    </row>
    <row r="1764" ht="14.25">
      <c r="J1764" s="41"/>
    </row>
    <row r="1765" ht="14.25">
      <c r="J1765" s="41"/>
    </row>
    <row r="1766" ht="14.25">
      <c r="J1766" s="41"/>
    </row>
    <row r="1767" ht="14.25">
      <c r="J1767" s="41"/>
    </row>
    <row r="1768" ht="14.25">
      <c r="J1768" s="41"/>
    </row>
    <row r="1769" ht="14.25">
      <c r="J1769" s="41"/>
    </row>
    <row r="1770" ht="14.25">
      <c r="J1770" s="41"/>
    </row>
    <row r="1771" ht="14.25">
      <c r="J1771" s="41"/>
    </row>
    <row r="1772" ht="14.25">
      <c r="J1772" s="41"/>
    </row>
    <row r="1773" ht="14.25">
      <c r="J1773" s="41"/>
    </row>
    <row r="1774" ht="14.25">
      <c r="J1774" s="41"/>
    </row>
    <row r="1775" ht="14.25">
      <c r="J1775" s="41"/>
    </row>
    <row r="1776" ht="14.25">
      <c r="J1776" s="41"/>
    </row>
    <row r="1777" ht="14.25">
      <c r="J1777" s="41"/>
    </row>
    <row r="1778" ht="14.25">
      <c r="J1778" s="41"/>
    </row>
    <row r="1779" ht="14.25">
      <c r="J1779" s="41"/>
    </row>
    <row r="1780" ht="14.25">
      <c r="J1780" s="41"/>
    </row>
    <row r="1781" ht="14.25">
      <c r="J1781" s="41"/>
    </row>
    <row r="1782" ht="14.25">
      <c r="J1782" s="41"/>
    </row>
    <row r="1783" ht="14.25">
      <c r="J1783" s="41"/>
    </row>
    <row r="1784" ht="14.25">
      <c r="J1784" s="41"/>
    </row>
    <row r="1785" ht="14.25">
      <c r="J1785" s="41"/>
    </row>
    <row r="1786" ht="14.25">
      <c r="J1786" s="41"/>
    </row>
    <row r="1787" ht="14.25">
      <c r="J1787" s="41"/>
    </row>
    <row r="1788" ht="14.25">
      <c r="J1788" s="41"/>
    </row>
    <row r="1789" ht="14.25">
      <c r="J1789" s="41"/>
    </row>
    <row r="1790" ht="14.25">
      <c r="J1790" s="41"/>
    </row>
    <row r="1791" ht="14.25">
      <c r="J1791" s="41"/>
    </row>
    <row r="1792" ht="14.25">
      <c r="J1792" s="41"/>
    </row>
    <row r="1793" ht="14.25">
      <c r="J1793" s="41"/>
    </row>
    <row r="1794" ht="14.25">
      <c r="J1794" s="41"/>
    </row>
    <row r="1795" ht="14.25">
      <c r="J1795" s="41"/>
    </row>
    <row r="1796" ht="14.25">
      <c r="J1796" s="41"/>
    </row>
    <row r="1797" ht="14.25">
      <c r="J1797" s="41"/>
    </row>
    <row r="1798" ht="14.25">
      <c r="J1798" s="41"/>
    </row>
    <row r="1799" ht="14.25">
      <c r="J1799" s="41"/>
    </row>
    <row r="1800" ht="14.25">
      <c r="J1800" s="41"/>
    </row>
    <row r="1801" ht="14.25">
      <c r="J1801" s="41"/>
    </row>
    <row r="1802" ht="14.25">
      <c r="J1802" s="41"/>
    </row>
    <row r="1803" ht="14.25">
      <c r="J1803" s="41"/>
    </row>
    <row r="1804" ht="14.25">
      <c r="J1804" s="41"/>
    </row>
    <row r="1805" ht="14.25">
      <c r="J1805" s="41"/>
    </row>
    <row r="1806" ht="14.25">
      <c r="J1806" s="41"/>
    </row>
    <row r="1807" ht="14.25">
      <c r="J1807" s="41"/>
    </row>
    <row r="1808" ht="14.25">
      <c r="J1808" s="41"/>
    </row>
    <row r="1809" ht="14.25">
      <c r="J1809" s="41"/>
    </row>
    <row r="1810" ht="14.25">
      <c r="J1810" s="41"/>
    </row>
    <row r="1811" ht="14.25">
      <c r="J1811" s="41"/>
    </row>
    <row r="1812" ht="14.25">
      <c r="J1812" s="41"/>
    </row>
    <row r="1813" ht="14.25">
      <c r="J1813" s="41"/>
    </row>
    <row r="1814" ht="14.25">
      <c r="J1814" s="41"/>
    </row>
    <row r="1815" ht="14.25">
      <c r="J1815" s="41"/>
    </row>
    <row r="1816" ht="14.25">
      <c r="J1816" s="41"/>
    </row>
    <row r="1817" ht="14.25">
      <c r="J1817" s="41"/>
    </row>
    <row r="1818" ht="14.25">
      <c r="J1818" s="41"/>
    </row>
    <row r="1819" ht="14.25">
      <c r="J1819" s="41"/>
    </row>
    <row r="1820" ht="14.25">
      <c r="J1820" s="41"/>
    </row>
    <row r="1821" ht="14.25">
      <c r="J1821" s="41"/>
    </row>
    <row r="1822" ht="14.25">
      <c r="J1822" s="41"/>
    </row>
    <row r="1823" ht="14.25">
      <c r="J1823" s="41"/>
    </row>
    <row r="1824" ht="14.25">
      <c r="J1824" s="41"/>
    </row>
    <row r="1825" ht="14.25">
      <c r="J1825" s="41"/>
    </row>
    <row r="1826" ht="14.25">
      <c r="J1826" s="41"/>
    </row>
    <row r="1827" ht="14.25">
      <c r="J1827" s="41"/>
    </row>
    <row r="1828" ht="14.25">
      <c r="J1828" s="41"/>
    </row>
    <row r="1829" ht="14.25">
      <c r="J1829" s="41"/>
    </row>
    <row r="1830" ht="14.25">
      <c r="J1830" s="41"/>
    </row>
    <row r="1831" ht="14.25">
      <c r="J1831" s="41"/>
    </row>
    <row r="1832" ht="14.25">
      <c r="J1832" s="41"/>
    </row>
    <row r="1833" ht="14.25">
      <c r="J1833" s="41"/>
    </row>
    <row r="1834" ht="14.25">
      <c r="J1834" s="41"/>
    </row>
    <row r="1835" ht="14.25">
      <c r="J1835" s="41"/>
    </row>
    <row r="1836" ht="14.25">
      <c r="J1836" s="41"/>
    </row>
    <row r="1837" ht="14.25">
      <c r="J1837" s="41"/>
    </row>
    <row r="1838" ht="14.25">
      <c r="J1838" s="41"/>
    </row>
    <row r="1839" ht="14.25">
      <c r="J1839" s="41"/>
    </row>
    <row r="1840" ht="14.25">
      <c r="J1840" s="41"/>
    </row>
    <row r="1841" ht="14.25">
      <c r="J1841" s="41"/>
    </row>
    <row r="1842" ht="14.25">
      <c r="J1842" s="41"/>
    </row>
    <row r="1843" ht="14.25">
      <c r="J1843" s="41"/>
    </row>
    <row r="1844" ht="14.25">
      <c r="J1844" s="41"/>
    </row>
    <row r="1845" ht="14.25">
      <c r="J1845" s="41"/>
    </row>
    <row r="1846" ht="14.25">
      <c r="J1846" s="41"/>
    </row>
    <row r="1847" ht="14.25">
      <c r="J1847" s="41"/>
    </row>
    <row r="1848" ht="14.25">
      <c r="J1848" s="41"/>
    </row>
    <row r="1849" ht="14.25">
      <c r="J1849" s="41"/>
    </row>
    <row r="1850" ht="14.25">
      <c r="J1850" s="41"/>
    </row>
    <row r="1851" ht="14.25">
      <c r="J1851" s="41"/>
    </row>
    <row r="1852" ht="14.25">
      <c r="J1852" s="41"/>
    </row>
    <row r="1853" ht="14.25">
      <c r="J1853" s="41"/>
    </row>
    <row r="1854" ht="14.25">
      <c r="J1854" s="41"/>
    </row>
    <row r="1855" ht="14.25">
      <c r="J1855" s="41"/>
    </row>
    <row r="1856" ht="14.25">
      <c r="J1856" s="41"/>
    </row>
    <row r="1857" ht="14.25">
      <c r="J1857" s="41"/>
    </row>
    <row r="1858" ht="14.25">
      <c r="J1858" s="41"/>
    </row>
    <row r="1859" ht="14.25">
      <c r="J1859" s="41"/>
    </row>
    <row r="1860" ht="14.25">
      <c r="J1860" s="41"/>
    </row>
    <row r="1861" ht="14.25">
      <c r="J1861" s="41"/>
    </row>
    <row r="1862" ht="14.25">
      <c r="J1862" s="41"/>
    </row>
    <row r="1863" ht="14.25">
      <c r="J1863" s="41"/>
    </row>
    <row r="1864" ht="14.25">
      <c r="J1864" s="41"/>
    </row>
    <row r="1865" ht="14.25">
      <c r="J1865" s="41"/>
    </row>
    <row r="1866" ht="14.25">
      <c r="J1866" s="41"/>
    </row>
    <row r="1867" ht="14.25">
      <c r="J1867" s="41"/>
    </row>
    <row r="1868" ht="14.25">
      <c r="J1868" s="41"/>
    </row>
    <row r="1869" ht="14.25">
      <c r="J1869" s="41"/>
    </row>
    <row r="1870" ht="14.25">
      <c r="J1870" s="41"/>
    </row>
    <row r="1871" ht="14.25">
      <c r="J1871" s="41"/>
    </row>
    <row r="1872" ht="14.25">
      <c r="J1872" s="41"/>
    </row>
    <row r="1873" ht="14.25">
      <c r="J1873" s="41"/>
    </row>
    <row r="1874" ht="14.25">
      <c r="J1874" s="41"/>
    </row>
    <row r="1875" ht="14.25">
      <c r="J1875" s="41"/>
    </row>
    <row r="1876" ht="14.25">
      <c r="J1876" s="41"/>
    </row>
    <row r="1877" ht="14.25">
      <c r="J1877" s="41"/>
    </row>
    <row r="1878" ht="14.25">
      <c r="J1878" s="41"/>
    </row>
    <row r="1879" ht="14.25">
      <c r="J1879" s="41"/>
    </row>
    <row r="1880" ht="14.25">
      <c r="J1880" s="41"/>
    </row>
    <row r="1881" ht="14.25">
      <c r="J1881" s="41"/>
    </row>
    <row r="1882" ht="14.25">
      <c r="J1882" s="41"/>
    </row>
    <row r="1883" ht="14.25">
      <c r="J1883" s="41"/>
    </row>
    <row r="1884" ht="14.25">
      <c r="J1884" s="41"/>
    </row>
    <row r="1885" ht="14.25">
      <c r="J1885" s="41"/>
    </row>
    <row r="1886" ht="14.25">
      <c r="J1886" s="41"/>
    </row>
    <row r="1887" ht="14.25">
      <c r="J1887" s="41"/>
    </row>
    <row r="1888" ht="14.25">
      <c r="J1888" s="41"/>
    </row>
    <row r="1889" ht="14.25">
      <c r="J1889" s="41"/>
    </row>
    <row r="1890" ht="14.25">
      <c r="J1890" s="41"/>
    </row>
    <row r="1891" ht="14.25">
      <c r="J1891" s="41"/>
    </row>
    <row r="1892" ht="14.25">
      <c r="J1892" s="41"/>
    </row>
    <row r="1893" ht="14.25">
      <c r="J1893" s="41"/>
    </row>
    <row r="1894" ht="14.25">
      <c r="J1894" s="41"/>
    </row>
    <row r="1895" ht="14.25">
      <c r="J1895" s="41"/>
    </row>
    <row r="1896" ht="14.25">
      <c r="J1896" s="41"/>
    </row>
    <row r="1897" ht="14.25">
      <c r="J1897" s="41"/>
    </row>
    <row r="1898" ht="14.25">
      <c r="J1898" s="41"/>
    </row>
    <row r="1899" ht="14.25">
      <c r="J1899" s="41"/>
    </row>
    <row r="1900" ht="14.25">
      <c r="J1900" s="41"/>
    </row>
    <row r="1901" ht="14.25">
      <c r="J1901" s="41"/>
    </row>
    <row r="1902" ht="14.25">
      <c r="J1902" s="41"/>
    </row>
    <row r="1903" ht="14.25">
      <c r="J1903" s="41"/>
    </row>
    <row r="1904" ht="14.25">
      <c r="J1904" s="41"/>
    </row>
    <row r="1905" ht="14.25">
      <c r="J1905" s="41"/>
    </row>
    <row r="1906" ht="14.25">
      <c r="J1906" s="41"/>
    </row>
    <row r="1907" ht="14.25">
      <c r="J1907" s="41"/>
    </row>
    <row r="1908" ht="14.25">
      <c r="J1908" s="41"/>
    </row>
    <row r="1909" ht="14.25">
      <c r="J1909" s="41"/>
    </row>
    <row r="1910" ht="14.25">
      <c r="J1910" s="41"/>
    </row>
    <row r="1911" ht="14.25">
      <c r="J1911" s="41"/>
    </row>
    <row r="1912" ht="14.25">
      <c r="J1912" s="41"/>
    </row>
    <row r="1913" ht="14.25">
      <c r="J1913" s="41"/>
    </row>
    <row r="1914" ht="14.25">
      <c r="J1914" s="41"/>
    </row>
    <row r="1915" ht="14.25">
      <c r="J1915" s="41"/>
    </row>
    <row r="1916" ht="14.25">
      <c r="J1916" s="41"/>
    </row>
    <row r="1917" ht="14.25">
      <c r="J1917" s="41"/>
    </row>
    <row r="1918" ht="14.25">
      <c r="J1918" s="41"/>
    </row>
    <row r="1919" ht="14.25">
      <c r="J1919" s="41"/>
    </row>
    <row r="1920" ht="14.25">
      <c r="J1920" s="41"/>
    </row>
    <row r="1921" ht="14.25">
      <c r="J1921" s="41"/>
    </row>
    <row r="1922" ht="14.25">
      <c r="J1922" s="41"/>
    </row>
    <row r="1923" ht="14.25">
      <c r="J1923" s="41"/>
    </row>
    <row r="1924" ht="14.25">
      <c r="J1924" s="41"/>
    </row>
    <row r="1925" ht="14.25">
      <c r="J1925" s="41"/>
    </row>
    <row r="1926" ht="14.25">
      <c r="J1926" s="41"/>
    </row>
    <row r="1927" ht="14.25">
      <c r="J1927" s="41"/>
    </row>
    <row r="1928" ht="14.25">
      <c r="J1928" s="41"/>
    </row>
    <row r="1929" ht="14.25">
      <c r="J1929" s="41"/>
    </row>
    <row r="1930" ht="14.25">
      <c r="J1930" s="41"/>
    </row>
    <row r="1931" ht="14.25">
      <c r="J1931" s="41"/>
    </row>
    <row r="1932" ht="14.25">
      <c r="J1932" s="41"/>
    </row>
    <row r="1933" ht="14.25">
      <c r="J1933" s="41"/>
    </row>
    <row r="1934" ht="14.25">
      <c r="J1934" s="41"/>
    </row>
    <row r="1935" ht="14.25">
      <c r="J1935" s="41"/>
    </row>
    <row r="1936" ht="14.25">
      <c r="J1936" s="41"/>
    </row>
    <row r="1937" ht="14.25">
      <c r="J1937" s="41"/>
    </row>
    <row r="1938" ht="14.25">
      <c r="J1938" s="41"/>
    </row>
    <row r="1939" ht="14.25">
      <c r="J1939" s="41"/>
    </row>
    <row r="1940" ht="14.25">
      <c r="J1940" s="41"/>
    </row>
    <row r="1941" ht="14.25">
      <c r="J1941" s="41"/>
    </row>
    <row r="1942" ht="14.25">
      <c r="J1942" s="41"/>
    </row>
    <row r="1943" ht="14.25">
      <c r="J1943" s="41"/>
    </row>
    <row r="1944" ht="14.25">
      <c r="J1944" s="41"/>
    </row>
    <row r="1945" ht="14.25">
      <c r="J1945" s="41"/>
    </row>
    <row r="1946" ht="14.25">
      <c r="J1946" s="41"/>
    </row>
    <row r="1947" ht="14.25">
      <c r="J1947" s="41"/>
    </row>
    <row r="1948" ht="14.25">
      <c r="J1948" s="41"/>
    </row>
    <row r="1949" ht="14.25">
      <c r="J1949" s="41"/>
    </row>
    <row r="1950" ht="14.25">
      <c r="J1950" s="41"/>
    </row>
    <row r="1951" ht="14.25">
      <c r="J1951" s="41"/>
    </row>
    <row r="1952" ht="14.25">
      <c r="J1952" s="41"/>
    </row>
    <row r="1953" ht="14.25">
      <c r="J1953" s="41"/>
    </row>
    <row r="1954" ht="14.25">
      <c r="J1954" s="41"/>
    </row>
    <row r="1955" ht="14.25">
      <c r="J1955" s="41"/>
    </row>
    <row r="1956" ht="14.25">
      <c r="J1956" s="41"/>
    </row>
    <row r="1957" ht="14.25">
      <c r="J1957" s="41"/>
    </row>
    <row r="1958" ht="14.25">
      <c r="J1958" s="41"/>
    </row>
    <row r="1959" ht="14.25">
      <c r="J1959" s="41"/>
    </row>
    <row r="1960" ht="14.25">
      <c r="J1960" s="41"/>
    </row>
    <row r="1961" ht="14.25">
      <c r="J1961" s="41"/>
    </row>
    <row r="1962" ht="14.25">
      <c r="J1962" s="41"/>
    </row>
    <row r="1963" ht="14.25">
      <c r="J1963" s="41"/>
    </row>
    <row r="1964" ht="14.25">
      <c r="J1964" s="41"/>
    </row>
    <row r="1965" ht="14.25">
      <c r="J1965" s="41"/>
    </row>
    <row r="1966" ht="14.25">
      <c r="J1966" s="41"/>
    </row>
    <row r="1967" ht="14.25">
      <c r="J1967" s="41"/>
    </row>
    <row r="1968" ht="14.25">
      <c r="J1968" s="41"/>
    </row>
    <row r="1969" ht="14.25">
      <c r="J1969" s="41"/>
    </row>
    <row r="1970" ht="14.25">
      <c r="J1970" s="41"/>
    </row>
    <row r="1971" ht="14.25">
      <c r="J1971" s="41"/>
    </row>
    <row r="1972" ht="14.25">
      <c r="J1972" s="41"/>
    </row>
    <row r="1973" ht="14.25">
      <c r="J1973" s="41"/>
    </row>
    <row r="1974" ht="14.25">
      <c r="J1974" s="41"/>
    </row>
    <row r="1975" ht="14.25">
      <c r="J1975" s="41"/>
    </row>
    <row r="1976" ht="14.25">
      <c r="J1976" s="41"/>
    </row>
    <row r="1977" ht="14.25">
      <c r="J1977" s="41"/>
    </row>
    <row r="1978" ht="14.25">
      <c r="J1978" s="41"/>
    </row>
    <row r="1979" ht="14.25">
      <c r="J1979" s="41"/>
    </row>
    <row r="1980" ht="14.25">
      <c r="J1980" s="41"/>
    </row>
    <row r="1981" ht="14.25">
      <c r="J1981" s="41"/>
    </row>
    <row r="1982" ht="14.25">
      <c r="J1982" s="41"/>
    </row>
    <row r="1983" ht="14.25">
      <c r="J1983" s="41"/>
    </row>
    <row r="1984" ht="14.25">
      <c r="J1984" s="41"/>
    </row>
    <row r="1985" ht="14.25">
      <c r="J1985" s="41"/>
    </row>
    <row r="1986" ht="14.25">
      <c r="J1986" s="41"/>
    </row>
    <row r="1987" ht="14.25">
      <c r="J1987" s="41"/>
    </row>
    <row r="1988" ht="14.25">
      <c r="J1988" s="41"/>
    </row>
    <row r="1989" ht="14.25">
      <c r="J1989" s="41"/>
    </row>
    <row r="1990" ht="14.25">
      <c r="J1990" s="41"/>
    </row>
    <row r="1991" ht="14.25">
      <c r="J1991" s="41"/>
    </row>
    <row r="1992" ht="14.25">
      <c r="J1992" s="41"/>
    </row>
    <row r="1993" ht="14.25">
      <c r="J1993" s="41"/>
    </row>
    <row r="1994" ht="14.25">
      <c r="J1994" s="41"/>
    </row>
    <row r="1995" ht="14.25">
      <c r="J1995" s="41"/>
    </row>
    <row r="1996" ht="14.25">
      <c r="J1996" s="41"/>
    </row>
    <row r="1997" ht="14.25">
      <c r="J1997" s="41"/>
    </row>
    <row r="1998" ht="14.25">
      <c r="J1998" s="41"/>
    </row>
    <row r="1999" ht="14.25">
      <c r="J1999" s="41"/>
    </row>
    <row r="2000" ht="14.25">
      <c r="J2000" s="41"/>
    </row>
    <row r="2001" ht="14.25">
      <c r="J2001" s="41"/>
    </row>
    <row r="2002" ht="14.25">
      <c r="J2002" s="41"/>
    </row>
    <row r="2003" ht="14.25">
      <c r="J2003" s="41"/>
    </row>
    <row r="2004" ht="14.25">
      <c r="J2004" s="41"/>
    </row>
    <row r="2005" ht="14.25">
      <c r="J2005" s="41"/>
    </row>
    <row r="2006" ht="14.25">
      <c r="J2006" s="41"/>
    </row>
    <row r="2007" ht="14.25">
      <c r="J2007" s="41"/>
    </row>
    <row r="2008" ht="14.25">
      <c r="J2008" s="41"/>
    </row>
    <row r="2009" ht="14.25">
      <c r="J2009" s="41"/>
    </row>
    <row r="2010" ht="14.25">
      <c r="J2010" s="41"/>
    </row>
    <row r="2011" ht="14.25">
      <c r="J2011" s="41"/>
    </row>
    <row r="2012" ht="14.25">
      <c r="J2012" s="41"/>
    </row>
    <row r="2013" ht="14.25">
      <c r="J2013" s="41"/>
    </row>
    <row r="2014" ht="14.25">
      <c r="J2014" s="41"/>
    </row>
    <row r="2015" ht="14.25">
      <c r="J2015" s="41"/>
    </row>
    <row r="2016" ht="14.25">
      <c r="J2016" s="41"/>
    </row>
    <row r="2017" ht="14.25">
      <c r="J2017" s="41"/>
    </row>
    <row r="2018" ht="14.25">
      <c r="J2018" s="41"/>
    </row>
    <row r="2019" ht="14.25">
      <c r="J2019" s="41"/>
    </row>
    <row r="2020" ht="14.25">
      <c r="J2020" s="41"/>
    </row>
    <row r="2021" ht="14.25">
      <c r="J2021" s="41"/>
    </row>
    <row r="2022" ht="14.25">
      <c r="J2022" s="41"/>
    </row>
    <row r="2023" ht="14.25">
      <c r="J2023" s="41"/>
    </row>
    <row r="2024" ht="14.25">
      <c r="J2024" s="41"/>
    </row>
    <row r="2025" ht="14.25">
      <c r="J2025" s="41"/>
    </row>
    <row r="2026" ht="14.25">
      <c r="J2026" s="41"/>
    </row>
    <row r="2027" ht="14.25">
      <c r="J2027" s="41"/>
    </row>
    <row r="2028" ht="14.25">
      <c r="J2028" s="41"/>
    </row>
    <row r="2029" ht="14.25">
      <c r="J2029" s="41"/>
    </row>
    <row r="2030" ht="14.25">
      <c r="J2030" s="41"/>
    </row>
    <row r="2031" ht="14.25">
      <c r="J2031" s="41"/>
    </row>
    <row r="2032" ht="14.25">
      <c r="J2032" s="41"/>
    </row>
    <row r="2033" ht="14.25">
      <c r="J2033" s="41"/>
    </row>
    <row r="2034" ht="14.25">
      <c r="J2034" s="41"/>
    </row>
    <row r="2035" ht="14.25">
      <c r="J2035" s="41"/>
    </row>
    <row r="2036" ht="14.25">
      <c r="J2036" s="41"/>
    </row>
    <row r="2037" ht="14.25">
      <c r="J2037" s="41"/>
    </row>
    <row r="2038" ht="14.25">
      <c r="J2038" s="41"/>
    </row>
    <row r="2039" ht="14.25">
      <c r="J2039" s="41"/>
    </row>
    <row r="2040" ht="14.25">
      <c r="J2040" s="41"/>
    </row>
    <row r="2041" ht="14.25">
      <c r="J2041" s="41"/>
    </row>
    <row r="2042" ht="14.25">
      <c r="J2042" s="41"/>
    </row>
    <row r="2043" ht="14.25">
      <c r="J2043" s="41"/>
    </row>
    <row r="2044" ht="14.25">
      <c r="J2044" s="41"/>
    </row>
    <row r="2045" ht="14.25">
      <c r="J2045" s="41"/>
    </row>
    <row r="2046" ht="14.25">
      <c r="J2046" s="41"/>
    </row>
    <row r="2047" ht="14.25">
      <c r="J2047" s="41"/>
    </row>
    <row r="2048" ht="14.25">
      <c r="J2048" s="41"/>
    </row>
    <row r="2049" ht="14.25">
      <c r="J2049" s="41"/>
    </row>
    <row r="2050" ht="14.25">
      <c r="J2050" s="41"/>
    </row>
    <row r="2051" ht="14.25">
      <c r="J2051" s="41"/>
    </row>
    <row r="2052" ht="14.25">
      <c r="J2052" s="41"/>
    </row>
    <row r="2053" ht="14.25">
      <c r="J2053" s="41"/>
    </row>
    <row r="2054" ht="14.25">
      <c r="J2054" s="41"/>
    </row>
    <row r="2055" ht="14.25">
      <c r="J2055" s="41"/>
    </row>
    <row r="2056" ht="14.25">
      <c r="J2056" s="41"/>
    </row>
    <row r="2057" ht="14.25">
      <c r="J2057" s="41"/>
    </row>
    <row r="2058" ht="14.25">
      <c r="J2058" s="41"/>
    </row>
    <row r="2059" ht="14.25">
      <c r="J2059" s="41"/>
    </row>
    <row r="2060" ht="14.25">
      <c r="J2060" s="41"/>
    </row>
    <row r="2061" ht="14.25">
      <c r="J2061" s="41"/>
    </row>
    <row r="2062" ht="14.25">
      <c r="J2062" s="41"/>
    </row>
    <row r="2063" ht="14.25">
      <c r="J2063" s="41"/>
    </row>
    <row r="2064" ht="14.25">
      <c r="J2064" s="41"/>
    </row>
    <row r="2065" ht="14.25">
      <c r="J2065" s="41"/>
    </row>
    <row r="2066" ht="14.25">
      <c r="J2066" s="41"/>
    </row>
    <row r="2067" ht="14.25">
      <c r="J2067" s="41"/>
    </row>
    <row r="2068" ht="14.25">
      <c r="J2068" s="41"/>
    </row>
    <row r="2069" ht="14.25">
      <c r="J2069" s="41"/>
    </row>
    <row r="2070" ht="14.25">
      <c r="J2070" s="41"/>
    </row>
    <row r="2071" ht="14.25">
      <c r="J2071" s="41"/>
    </row>
    <row r="2072" ht="14.25">
      <c r="J2072" s="41"/>
    </row>
    <row r="2073" ht="14.25">
      <c r="J2073" s="41"/>
    </row>
    <row r="2074" ht="14.25">
      <c r="J2074" s="41"/>
    </row>
    <row r="2075" ht="14.25">
      <c r="J2075" s="41"/>
    </row>
    <row r="2076" ht="14.25">
      <c r="J2076" s="41"/>
    </row>
    <row r="2077" ht="14.25">
      <c r="J2077" s="41"/>
    </row>
    <row r="2078" ht="14.25">
      <c r="J2078" s="41"/>
    </row>
    <row r="2079" ht="14.25">
      <c r="J2079" s="41"/>
    </row>
    <row r="2080" ht="14.25">
      <c r="J2080" s="41"/>
    </row>
    <row r="2081" ht="14.25">
      <c r="J2081" s="41"/>
    </row>
    <row r="2082" ht="14.25">
      <c r="J2082" s="41"/>
    </row>
    <row r="2083" ht="14.25">
      <c r="J2083" s="41"/>
    </row>
    <row r="2084" ht="14.25">
      <c r="J2084" s="41"/>
    </row>
    <row r="2085" ht="14.25">
      <c r="J2085" s="41"/>
    </row>
    <row r="2086" ht="14.25">
      <c r="J2086" s="41"/>
    </row>
    <row r="2087" ht="14.25">
      <c r="J2087" s="41"/>
    </row>
    <row r="2088" ht="14.25">
      <c r="J2088" s="41"/>
    </row>
    <row r="2089" ht="14.25">
      <c r="J2089" s="41"/>
    </row>
    <row r="2090" ht="14.25">
      <c r="J2090" s="41"/>
    </row>
    <row r="2091" ht="14.25">
      <c r="J2091" s="41"/>
    </row>
    <row r="2092" ht="14.25">
      <c r="J2092" s="41"/>
    </row>
    <row r="2093" ht="14.25">
      <c r="J2093" s="41"/>
    </row>
    <row r="2094" ht="14.25">
      <c r="J2094" s="41"/>
    </row>
    <row r="2095" ht="14.25">
      <c r="J2095" s="41"/>
    </row>
    <row r="2096" ht="14.25">
      <c r="J2096" s="41"/>
    </row>
    <row r="2097" ht="14.25">
      <c r="J2097" s="41"/>
    </row>
    <row r="2098" ht="14.25">
      <c r="J2098" s="41"/>
    </row>
    <row r="2099" ht="14.25">
      <c r="J2099" s="41"/>
    </row>
    <row r="2100" ht="14.25">
      <c r="J2100" s="41"/>
    </row>
    <row r="2101" ht="14.25">
      <c r="J2101" s="41"/>
    </row>
    <row r="2102" ht="14.25">
      <c r="J2102" s="41"/>
    </row>
    <row r="2103" ht="14.25">
      <c r="J2103" s="41"/>
    </row>
    <row r="2104" ht="14.25">
      <c r="J2104" s="41"/>
    </row>
    <row r="2105" ht="14.25">
      <c r="J2105" s="41"/>
    </row>
    <row r="2106" ht="14.25">
      <c r="J2106" s="41"/>
    </row>
    <row r="2107" ht="14.25">
      <c r="J2107" s="41"/>
    </row>
    <row r="2108" ht="14.25">
      <c r="J2108" s="41"/>
    </row>
    <row r="2109" ht="14.25">
      <c r="J2109" s="41"/>
    </row>
    <row r="2110" ht="14.25">
      <c r="J2110" s="41"/>
    </row>
    <row r="2111" ht="14.25">
      <c r="J2111" s="41"/>
    </row>
    <row r="2112" ht="14.25">
      <c r="J2112" s="41"/>
    </row>
    <row r="2113" ht="14.25">
      <c r="J2113" s="41"/>
    </row>
    <row r="2114" ht="14.25">
      <c r="J2114" s="41"/>
    </row>
    <row r="2115" ht="14.25">
      <c r="J2115" s="41"/>
    </row>
    <row r="2116" ht="14.25">
      <c r="J2116" s="41"/>
    </row>
    <row r="2117" ht="14.25">
      <c r="J2117" s="41"/>
    </row>
    <row r="2118" ht="14.25">
      <c r="J2118" s="41"/>
    </row>
    <row r="2119" ht="14.25">
      <c r="J2119" s="41"/>
    </row>
    <row r="2120" ht="14.25">
      <c r="J2120" s="41"/>
    </row>
    <row r="2121" ht="14.25">
      <c r="J2121" s="41"/>
    </row>
    <row r="2122" ht="14.25">
      <c r="J2122" s="41"/>
    </row>
    <row r="2123" ht="14.25">
      <c r="J2123" s="41"/>
    </row>
    <row r="2124" ht="14.25">
      <c r="J2124" s="41"/>
    </row>
    <row r="2125" ht="14.25">
      <c r="J2125" s="41"/>
    </row>
    <row r="2126" ht="14.25">
      <c r="J2126" s="41"/>
    </row>
    <row r="2127" ht="14.25">
      <c r="J2127" s="41"/>
    </row>
    <row r="2128" ht="14.25">
      <c r="J2128" s="41"/>
    </row>
    <row r="2129" ht="14.25">
      <c r="J2129" s="41"/>
    </row>
    <row r="2130" ht="14.25">
      <c r="J2130" s="41"/>
    </row>
    <row r="2131" ht="14.25">
      <c r="J2131" s="41"/>
    </row>
    <row r="2132" ht="14.25">
      <c r="J2132" s="41"/>
    </row>
    <row r="2133" ht="14.25">
      <c r="J2133" s="41"/>
    </row>
    <row r="2134" ht="14.25">
      <c r="J2134" s="41"/>
    </row>
    <row r="2135" ht="14.25">
      <c r="J2135" s="41"/>
    </row>
    <row r="2136" ht="14.25">
      <c r="J2136" s="41"/>
    </row>
    <row r="2137" ht="14.25">
      <c r="J2137" s="41"/>
    </row>
    <row r="2138" ht="14.25">
      <c r="J2138" s="41"/>
    </row>
    <row r="2139" ht="14.25">
      <c r="J2139" s="41"/>
    </row>
    <row r="2140" ht="14.25">
      <c r="J2140" s="41"/>
    </row>
    <row r="2141" ht="14.25">
      <c r="J2141" s="41"/>
    </row>
    <row r="2142" ht="14.25">
      <c r="J2142" s="41"/>
    </row>
    <row r="2143" ht="14.25">
      <c r="J2143" s="41"/>
    </row>
    <row r="2144" ht="14.25">
      <c r="J2144" s="41"/>
    </row>
    <row r="2145" ht="14.25">
      <c r="J2145" s="41"/>
    </row>
    <row r="2146" ht="14.25">
      <c r="J2146" s="41"/>
    </row>
    <row r="2147" ht="14.25">
      <c r="J2147" s="41"/>
    </row>
    <row r="2148" ht="14.25">
      <c r="J2148" s="41"/>
    </row>
    <row r="2149" ht="14.25">
      <c r="J2149" s="41"/>
    </row>
    <row r="2150" ht="14.25">
      <c r="J2150" s="41"/>
    </row>
    <row r="2151" ht="14.25">
      <c r="J2151" s="41"/>
    </row>
    <row r="2152" ht="14.25">
      <c r="J2152" s="41"/>
    </row>
    <row r="2153" ht="14.25">
      <c r="J2153" s="41"/>
    </row>
    <row r="2154" ht="14.25">
      <c r="J2154" s="41"/>
    </row>
    <row r="2155" ht="14.25">
      <c r="J2155" s="41"/>
    </row>
    <row r="2156" ht="14.25">
      <c r="J2156" s="41"/>
    </row>
    <row r="2157" ht="14.25">
      <c r="J2157" s="41"/>
    </row>
    <row r="2158" ht="14.25">
      <c r="J2158" s="41"/>
    </row>
    <row r="2159" ht="14.25">
      <c r="J2159" s="41"/>
    </row>
    <row r="2160" ht="14.25">
      <c r="J2160" s="41"/>
    </row>
    <row r="2161" ht="14.25">
      <c r="J2161" s="41"/>
    </row>
    <row r="2162" ht="14.25">
      <c r="J2162" s="41"/>
    </row>
    <row r="2163" ht="14.25">
      <c r="J2163" s="41"/>
    </row>
    <row r="2164" ht="14.25">
      <c r="J2164" s="41"/>
    </row>
    <row r="2165" ht="14.25">
      <c r="J2165" s="41"/>
    </row>
    <row r="2166" ht="14.25">
      <c r="J2166" s="41"/>
    </row>
    <row r="2167" ht="14.25">
      <c r="J2167" s="41"/>
    </row>
    <row r="2168" ht="14.25">
      <c r="J2168" s="41"/>
    </row>
    <row r="2169" ht="14.25">
      <c r="J2169" s="41"/>
    </row>
    <row r="2170" ht="14.25">
      <c r="J2170" s="41"/>
    </row>
    <row r="2171" ht="14.25">
      <c r="J2171" s="41"/>
    </row>
    <row r="2172" ht="14.25">
      <c r="J2172" s="41"/>
    </row>
    <row r="2173" ht="14.25">
      <c r="J2173" s="41"/>
    </row>
    <row r="2174" ht="14.25">
      <c r="J2174" s="41"/>
    </row>
    <row r="2175" ht="14.25">
      <c r="J2175" s="41"/>
    </row>
    <row r="2176" ht="14.25">
      <c r="J2176" s="41"/>
    </row>
    <row r="2177" ht="14.25">
      <c r="J2177" s="41"/>
    </row>
    <row r="2178" ht="14.25">
      <c r="J2178" s="41"/>
    </row>
    <row r="2179" ht="14.25">
      <c r="J2179" s="41"/>
    </row>
    <row r="2180" ht="14.25">
      <c r="J2180" s="41"/>
    </row>
    <row r="2181" ht="14.25">
      <c r="J2181" s="41"/>
    </row>
    <row r="2182" ht="14.25">
      <c r="J2182" s="41"/>
    </row>
    <row r="2183" ht="14.25">
      <c r="J2183" s="41"/>
    </row>
    <row r="2184" ht="14.25">
      <c r="J2184" s="41"/>
    </row>
    <row r="2185" ht="14.25">
      <c r="J2185" s="41"/>
    </row>
    <row r="2186" ht="14.25">
      <c r="J2186" s="41"/>
    </row>
    <row r="2187" ht="14.25">
      <c r="J2187" s="41"/>
    </row>
    <row r="2188" ht="14.25">
      <c r="J2188" s="41"/>
    </row>
    <row r="2189" ht="14.25">
      <c r="J2189" s="41"/>
    </row>
    <row r="2190" ht="14.25">
      <c r="J2190" s="41"/>
    </row>
    <row r="2191" ht="14.25">
      <c r="J2191" s="41"/>
    </row>
    <row r="2192" ht="14.25">
      <c r="J2192" s="41"/>
    </row>
    <row r="2193" ht="14.25">
      <c r="J2193" s="41"/>
    </row>
    <row r="2194" ht="14.25">
      <c r="J2194" s="41"/>
    </row>
    <row r="2195" ht="14.25">
      <c r="J2195" s="41"/>
    </row>
    <row r="2196" ht="14.25">
      <c r="J2196" s="41"/>
    </row>
    <row r="2197" ht="14.25">
      <c r="J2197" s="41"/>
    </row>
    <row r="2198" ht="14.25">
      <c r="J2198" s="41"/>
    </row>
    <row r="2199" ht="14.25">
      <c r="J2199" s="41"/>
    </row>
    <row r="2200" ht="14.25">
      <c r="J2200" s="41"/>
    </row>
    <row r="2201" ht="14.25">
      <c r="J2201" s="41"/>
    </row>
    <row r="2202" ht="14.25">
      <c r="J2202" s="41"/>
    </row>
    <row r="2203" ht="14.25">
      <c r="J2203" s="41"/>
    </row>
    <row r="2204" ht="14.25">
      <c r="J2204" s="41"/>
    </row>
    <row r="2205" ht="14.25">
      <c r="J2205" s="41"/>
    </row>
    <row r="2206" ht="14.25">
      <c r="J2206" s="41"/>
    </row>
    <row r="2207" ht="14.25">
      <c r="J2207" s="41"/>
    </row>
    <row r="2208" ht="14.25">
      <c r="J2208" s="41"/>
    </row>
    <row r="2209" ht="14.25">
      <c r="J2209" s="41"/>
    </row>
    <row r="2210" ht="14.25">
      <c r="J2210" s="41"/>
    </row>
    <row r="2211" ht="14.25">
      <c r="J2211" s="41"/>
    </row>
    <row r="2212" ht="14.25">
      <c r="J2212" s="41"/>
    </row>
    <row r="2213" ht="14.25">
      <c r="J2213" s="41"/>
    </row>
    <row r="2214" ht="14.25">
      <c r="J2214" s="41"/>
    </row>
    <row r="2215" ht="14.25">
      <c r="J2215" s="41"/>
    </row>
    <row r="2216" ht="14.25">
      <c r="J2216" s="41"/>
    </row>
    <row r="2217" ht="14.25">
      <c r="J2217" s="41"/>
    </row>
    <row r="2218" ht="14.25">
      <c r="J2218" s="41"/>
    </row>
    <row r="2219" ht="14.25">
      <c r="J2219" s="41"/>
    </row>
    <row r="2220" ht="14.25">
      <c r="J2220" s="41"/>
    </row>
    <row r="2221" ht="14.25">
      <c r="J2221" s="41"/>
    </row>
    <row r="2222" ht="14.25">
      <c r="J2222" s="41"/>
    </row>
    <row r="2223" ht="14.25">
      <c r="J2223" s="41"/>
    </row>
    <row r="2224" ht="14.25">
      <c r="J2224" s="41"/>
    </row>
    <row r="2225" ht="14.25">
      <c r="J2225" s="41"/>
    </row>
    <row r="2226" ht="14.25">
      <c r="J2226" s="41"/>
    </row>
    <row r="2227" ht="14.25">
      <c r="J2227" s="41"/>
    </row>
    <row r="2228" ht="14.25">
      <c r="J2228" s="41"/>
    </row>
    <row r="2229" ht="14.25">
      <c r="J2229" s="41"/>
    </row>
    <row r="2230" ht="14.25">
      <c r="J2230" s="41"/>
    </row>
    <row r="2231" ht="14.25">
      <c r="J2231" s="41"/>
    </row>
    <row r="2232" ht="14.25">
      <c r="J2232" s="41"/>
    </row>
    <row r="2233" ht="14.25">
      <c r="J2233" s="41"/>
    </row>
    <row r="2234" ht="14.25">
      <c r="J2234" s="41"/>
    </row>
    <row r="2235" ht="14.25">
      <c r="J2235" s="41"/>
    </row>
    <row r="2236" ht="14.25">
      <c r="J2236" s="41"/>
    </row>
    <row r="2237" ht="14.25">
      <c r="J2237" s="41"/>
    </row>
    <row r="2238" ht="14.25">
      <c r="J2238" s="41"/>
    </row>
    <row r="2239" ht="14.25">
      <c r="J2239" s="41"/>
    </row>
    <row r="2240" ht="14.25">
      <c r="J2240" s="41"/>
    </row>
    <row r="2241" ht="14.25">
      <c r="J2241" s="41"/>
    </row>
    <row r="2242" ht="14.25">
      <c r="J2242" s="41"/>
    </row>
    <row r="2243" ht="14.25">
      <c r="J2243" s="41"/>
    </row>
    <row r="2244" ht="14.25">
      <c r="J2244" s="41"/>
    </row>
    <row r="2245" ht="14.25">
      <c r="J2245" s="41"/>
    </row>
    <row r="2246" ht="14.25">
      <c r="J2246" s="41"/>
    </row>
    <row r="2247" ht="14.25">
      <c r="J2247" s="41"/>
    </row>
    <row r="2248" ht="14.25">
      <c r="J2248" s="41"/>
    </row>
    <row r="2249" ht="14.25">
      <c r="J2249" s="41"/>
    </row>
    <row r="2250" ht="14.25">
      <c r="J2250" s="41"/>
    </row>
    <row r="2251" ht="14.25">
      <c r="J2251" s="41"/>
    </row>
    <row r="2252" ht="14.25">
      <c r="J2252" s="41"/>
    </row>
    <row r="2253" ht="14.25">
      <c r="J2253" s="41"/>
    </row>
    <row r="2254" ht="14.25">
      <c r="J2254" s="41"/>
    </row>
    <row r="2255" ht="14.25">
      <c r="J2255" s="41"/>
    </row>
    <row r="2256" ht="14.25">
      <c r="J2256" s="41"/>
    </row>
    <row r="2257" ht="14.25">
      <c r="J2257" s="41"/>
    </row>
    <row r="2258" ht="14.25">
      <c r="J2258" s="41"/>
    </row>
    <row r="2259" ht="14.25">
      <c r="J2259" s="41"/>
    </row>
    <row r="2260" ht="14.25">
      <c r="J2260" s="41"/>
    </row>
    <row r="2261" ht="14.25">
      <c r="J2261" s="41"/>
    </row>
    <row r="2262" ht="14.25">
      <c r="J2262" s="41"/>
    </row>
    <row r="2263" ht="14.25">
      <c r="J2263" s="41"/>
    </row>
    <row r="2264" ht="14.25">
      <c r="J2264" s="41"/>
    </row>
    <row r="2265" ht="14.25">
      <c r="J2265" s="41"/>
    </row>
    <row r="2266" ht="14.25">
      <c r="J2266" s="41"/>
    </row>
    <row r="2267" ht="14.25">
      <c r="J2267" s="41"/>
    </row>
    <row r="2268" ht="14.25">
      <c r="J2268" s="41"/>
    </row>
    <row r="2269" ht="14.25">
      <c r="J2269" s="41"/>
    </row>
    <row r="2270" ht="14.25">
      <c r="J2270" s="41"/>
    </row>
    <row r="2271" ht="14.25">
      <c r="J2271" s="41"/>
    </row>
    <row r="2272" ht="14.25">
      <c r="J2272" s="41"/>
    </row>
    <row r="2273" ht="14.25">
      <c r="J2273" s="41"/>
    </row>
    <row r="2274" ht="14.25">
      <c r="J2274" s="41"/>
    </row>
    <row r="2275" ht="14.25">
      <c r="J2275" s="41"/>
    </row>
    <row r="2276" ht="14.25">
      <c r="J2276" s="41"/>
    </row>
    <row r="2277" ht="14.25">
      <c r="J2277" s="41"/>
    </row>
    <row r="2278" ht="14.25">
      <c r="J2278" s="41"/>
    </row>
    <row r="2279" ht="14.25">
      <c r="J2279" s="41"/>
    </row>
    <row r="2280" ht="14.25">
      <c r="J2280" s="41"/>
    </row>
    <row r="2281" ht="14.25">
      <c r="J2281" s="41"/>
    </row>
    <row r="2282" ht="14.25">
      <c r="J2282" s="41"/>
    </row>
    <row r="2283" ht="14.25">
      <c r="J2283" s="41"/>
    </row>
    <row r="2284" ht="14.25">
      <c r="J2284" s="41"/>
    </row>
    <row r="2285" ht="14.25">
      <c r="J2285" s="41"/>
    </row>
    <row r="2286" ht="14.25">
      <c r="J2286" s="41"/>
    </row>
    <row r="2287" ht="14.25">
      <c r="J2287" s="41"/>
    </row>
    <row r="2288" ht="14.25">
      <c r="J2288" s="41"/>
    </row>
    <row r="2289" ht="14.25">
      <c r="J2289" s="41"/>
    </row>
    <row r="2290" ht="14.25">
      <c r="J2290" s="41"/>
    </row>
    <row r="2291" ht="14.25">
      <c r="J2291" s="41"/>
    </row>
    <row r="2292" ht="14.25">
      <c r="J2292" s="41"/>
    </row>
    <row r="2293" ht="14.25">
      <c r="J2293" s="41"/>
    </row>
    <row r="2294" ht="14.25">
      <c r="J2294" s="41"/>
    </row>
    <row r="2295" ht="14.25">
      <c r="J2295" s="41"/>
    </row>
    <row r="2296" ht="14.25">
      <c r="J2296" s="41"/>
    </row>
    <row r="2297" ht="14.25">
      <c r="J2297" s="41"/>
    </row>
    <row r="2298" ht="14.25">
      <c r="J2298" s="41"/>
    </row>
    <row r="2299" ht="14.25">
      <c r="J2299" s="41"/>
    </row>
    <row r="2300" ht="14.25">
      <c r="J2300" s="41"/>
    </row>
    <row r="2301" ht="14.25">
      <c r="J2301" s="41"/>
    </row>
    <row r="2302" ht="14.25">
      <c r="J2302" s="41"/>
    </row>
    <row r="2303" ht="14.25">
      <c r="J2303" s="41"/>
    </row>
    <row r="2304" ht="14.25">
      <c r="J2304" s="41"/>
    </row>
    <row r="2305" ht="14.25">
      <c r="J2305" s="41"/>
    </row>
    <row r="2306" ht="14.25">
      <c r="J2306" s="41"/>
    </row>
    <row r="2307" ht="14.25">
      <c r="J2307" s="41"/>
    </row>
    <row r="2308" ht="14.25">
      <c r="J2308" s="41"/>
    </row>
    <row r="2309" ht="14.25">
      <c r="J2309" s="41"/>
    </row>
    <row r="2310" ht="14.25">
      <c r="J2310" s="41"/>
    </row>
    <row r="2311" ht="14.25">
      <c r="J2311" s="41"/>
    </row>
    <row r="2312" ht="14.25">
      <c r="J2312" s="41"/>
    </row>
    <row r="2313" ht="14.25">
      <c r="J2313" s="41"/>
    </row>
    <row r="2314" ht="14.25">
      <c r="J2314" s="41"/>
    </row>
    <row r="2315" ht="14.25">
      <c r="J2315" s="41"/>
    </row>
    <row r="2316" ht="14.25">
      <c r="J2316" s="41"/>
    </row>
    <row r="2317" ht="14.25">
      <c r="J2317" s="41"/>
    </row>
    <row r="2318" ht="14.25">
      <c r="J2318" s="41"/>
    </row>
    <row r="2319" ht="14.25">
      <c r="J2319" s="41"/>
    </row>
    <row r="2320" ht="14.25">
      <c r="J2320" s="41"/>
    </row>
    <row r="2321" ht="14.25">
      <c r="J2321" s="41"/>
    </row>
    <row r="2322" ht="14.25">
      <c r="J2322" s="41"/>
    </row>
    <row r="2323" ht="14.25">
      <c r="J2323" s="41"/>
    </row>
    <row r="2324" ht="14.25">
      <c r="J2324" s="41"/>
    </row>
    <row r="2325" ht="14.25">
      <c r="J2325" s="41"/>
    </row>
    <row r="2326" ht="14.25">
      <c r="J2326" s="41"/>
    </row>
    <row r="2327" ht="14.25">
      <c r="J2327" s="41"/>
    </row>
    <row r="2328" ht="14.25">
      <c r="J2328" s="41"/>
    </row>
    <row r="2329" ht="14.25">
      <c r="J2329" s="41"/>
    </row>
    <row r="2330" ht="14.25">
      <c r="J2330" s="41"/>
    </row>
    <row r="2331" ht="14.25">
      <c r="J2331" s="41"/>
    </row>
    <row r="2332" ht="14.25">
      <c r="J2332" s="41"/>
    </row>
    <row r="2333" ht="14.25">
      <c r="J2333" s="41"/>
    </row>
    <row r="2334" ht="14.25">
      <c r="J2334" s="41"/>
    </row>
    <row r="2335" ht="14.25">
      <c r="J2335" s="41"/>
    </row>
    <row r="2336" ht="14.25">
      <c r="J2336" s="41"/>
    </row>
    <row r="2337" ht="14.25">
      <c r="J2337" s="41"/>
    </row>
    <row r="2338" ht="14.25">
      <c r="J2338" s="41"/>
    </row>
    <row r="2339" ht="14.25">
      <c r="J2339" s="41"/>
    </row>
    <row r="2340" ht="14.25">
      <c r="J2340" s="41"/>
    </row>
    <row r="2341" ht="14.25">
      <c r="J2341" s="41"/>
    </row>
    <row r="2342" ht="14.25">
      <c r="J2342" s="41"/>
    </row>
    <row r="2343" ht="14.25">
      <c r="J2343" s="41"/>
    </row>
    <row r="2344" ht="14.25">
      <c r="J2344" s="41"/>
    </row>
    <row r="2345" ht="14.25">
      <c r="J2345" s="41"/>
    </row>
    <row r="2346" ht="14.25">
      <c r="J2346" s="41"/>
    </row>
    <row r="2347" ht="14.25">
      <c r="J2347" s="41"/>
    </row>
    <row r="2348" ht="14.25">
      <c r="J2348" s="41"/>
    </row>
    <row r="2349" ht="14.25">
      <c r="J2349" s="41"/>
    </row>
    <row r="2350" ht="14.25">
      <c r="J2350" s="41"/>
    </row>
    <row r="2351" ht="14.25">
      <c r="J2351" s="41"/>
    </row>
    <row r="2352" ht="14.25">
      <c r="J2352" s="41"/>
    </row>
    <row r="2353" ht="14.25">
      <c r="J2353" s="41"/>
    </row>
    <row r="2354" ht="14.25">
      <c r="J2354" s="41"/>
    </row>
    <row r="2355" ht="14.25">
      <c r="J2355" s="41"/>
    </row>
    <row r="2356" ht="14.25">
      <c r="J2356" s="41"/>
    </row>
    <row r="2357" ht="14.25">
      <c r="J2357" s="41"/>
    </row>
    <row r="2358" ht="14.25">
      <c r="J2358" s="41"/>
    </row>
    <row r="2359" ht="14.25">
      <c r="J2359" s="41"/>
    </row>
    <row r="2360" ht="14.25">
      <c r="J2360" s="41"/>
    </row>
    <row r="2361" ht="14.25">
      <c r="J2361" s="41"/>
    </row>
    <row r="2362" ht="14.25">
      <c r="J2362" s="41"/>
    </row>
    <row r="2363" ht="14.25">
      <c r="J2363" s="41"/>
    </row>
    <row r="2364" ht="14.25">
      <c r="J2364" s="41"/>
    </row>
    <row r="2365" ht="14.25">
      <c r="J2365" s="41"/>
    </row>
    <row r="2366" ht="14.25">
      <c r="J2366" s="41"/>
    </row>
    <row r="2367" ht="14.25">
      <c r="J2367" s="41"/>
    </row>
    <row r="2368" ht="14.25">
      <c r="J2368" s="41"/>
    </row>
    <row r="2369" ht="14.25">
      <c r="J2369" s="41"/>
    </row>
    <row r="2370" ht="14.25">
      <c r="J2370" s="41"/>
    </row>
    <row r="2371" ht="14.25">
      <c r="J2371" s="41"/>
    </row>
    <row r="2372" ht="14.25">
      <c r="J2372" s="41"/>
    </row>
    <row r="2373" ht="14.25">
      <c r="J2373" s="41"/>
    </row>
    <row r="2374" ht="14.25">
      <c r="J2374" s="41"/>
    </row>
    <row r="2375" ht="14.25">
      <c r="J2375" s="41"/>
    </row>
    <row r="2376" ht="14.25">
      <c r="J2376" s="41"/>
    </row>
    <row r="2377" ht="14.25">
      <c r="J2377" s="41"/>
    </row>
    <row r="2378" ht="14.25">
      <c r="J2378" s="41"/>
    </row>
    <row r="2379" ht="14.25">
      <c r="J2379" s="41"/>
    </row>
    <row r="2380" ht="14.25">
      <c r="J2380" s="41"/>
    </row>
    <row r="2381" ht="14.25">
      <c r="J2381" s="41"/>
    </row>
    <row r="2382" ht="14.25">
      <c r="J2382" s="41"/>
    </row>
    <row r="2383" ht="14.25">
      <c r="J2383" s="41"/>
    </row>
    <row r="2384" ht="14.25">
      <c r="J2384" s="41"/>
    </row>
    <row r="2385" ht="14.25">
      <c r="J2385" s="41"/>
    </row>
    <row r="2386" ht="14.25">
      <c r="J2386" s="41"/>
    </row>
    <row r="2387" ht="14.25">
      <c r="J2387" s="41"/>
    </row>
    <row r="2388" ht="14.25">
      <c r="J2388" s="41"/>
    </row>
    <row r="2389" ht="14.25">
      <c r="J2389" s="41"/>
    </row>
    <row r="2390" ht="14.25">
      <c r="J2390" s="41"/>
    </row>
    <row r="2391" ht="14.25">
      <c r="J2391" s="41"/>
    </row>
    <row r="2392" ht="14.25">
      <c r="J2392" s="41"/>
    </row>
    <row r="2393" ht="14.25">
      <c r="J2393" s="41"/>
    </row>
    <row r="2394" ht="14.25">
      <c r="J2394" s="41"/>
    </row>
    <row r="2395" ht="14.25">
      <c r="J2395" s="41"/>
    </row>
    <row r="2396" ht="14.25">
      <c r="J2396" s="41"/>
    </row>
    <row r="2397" ht="14.25">
      <c r="J2397" s="41"/>
    </row>
    <row r="2398" ht="14.25">
      <c r="J2398" s="41"/>
    </row>
    <row r="2399" ht="14.25">
      <c r="J2399" s="41"/>
    </row>
    <row r="2400" ht="14.25">
      <c r="J2400" s="41"/>
    </row>
    <row r="2401" ht="14.25">
      <c r="J2401" s="41"/>
    </row>
    <row r="2402" ht="14.25">
      <c r="J2402" s="41"/>
    </row>
    <row r="2403" ht="14.25">
      <c r="J2403" s="41"/>
    </row>
    <row r="2404" ht="14.25">
      <c r="J2404" s="41"/>
    </row>
    <row r="2405" ht="14.25">
      <c r="J2405" s="41"/>
    </row>
    <row r="2406" ht="14.25">
      <c r="J2406" s="41"/>
    </row>
    <row r="2407" ht="14.25">
      <c r="J2407" s="41"/>
    </row>
    <row r="2408" ht="14.25">
      <c r="J2408" s="41"/>
    </row>
    <row r="2409" ht="14.25">
      <c r="J2409" s="41"/>
    </row>
    <row r="2410" ht="14.25">
      <c r="J2410" s="41"/>
    </row>
    <row r="2411" ht="14.25">
      <c r="J2411" s="41"/>
    </row>
    <row r="2412" ht="14.25">
      <c r="J2412" s="41"/>
    </row>
    <row r="2413" ht="14.25">
      <c r="J2413" s="41"/>
    </row>
    <row r="2414" ht="14.25">
      <c r="J2414" s="41"/>
    </row>
    <row r="2415" ht="14.25">
      <c r="J2415" s="41"/>
    </row>
    <row r="2416" ht="14.25">
      <c r="J2416" s="41"/>
    </row>
    <row r="2417" ht="14.25">
      <c r="J2417" s="41"/>
    </row>
    <row r="2418" ht="14.25">
      <c r="J2418" s="41"/>
    </row>
    <row r="2419" ht="14.25">
      <c r="J2419" s="41"/>
    </row>
    <row r="2420" ht="14.25">
      <c r="J2420" s="41"/>
    </row>
    <row r="2421" ht="14.25">
      <c r="J2421" s="41"/>
    </row>
    <row r="2422" ht="14.25">
      <c r="J2422" s="41"/>
    </row>
    <row r="2423" ht="14.25">
      <c r="J2423" s="41"/>
    </row>
    <row r="2424" ht="14.25">
      <c r="J2424" s="41"/>
    </row>
    <row r="2425" ht="14.25">
      <c r="J2425" s="41"/>
    </row>
    <row r="2426" ht="14.25">
      <c r="J2426" s="41"/>
    </row>
    <row r="2427" ht="14.25">
      <c r="J2427" s="41"/>
    </row>
    <row r="2428" ht="14.25">
      <c r="J2428" s="41"/>
    </row>
    <row r="2429" ht="14.25">
      <c r="J2429" s="41"/>
    </row>
    <row r="2430" ht="14.25">
      <c r="J2430" s="41"/>
    </row>
    <row r="2431" ht="14.25">
      <c r="J2431" s="41"/>
    </row>
    <row r="2432" ht="14.25">
      <c r="J2432" s="41"/>
    </row>
    <row r="2433" ht="14.25">
      <c r="J2433" s="41"/>
    </row>
    <row r="2434" ht="14.25">
      <c r="J2434" s="41"/>
    </row>
    <row r="2435" ht="14.25">
      <c r="J2435" s="41"/>
    </row>
    <row r="2436" ht="14.25">
      <c r="J2436" s="41"/>
    </row>
    <row r="2437" ht="14.25">
      <c r="J2437" s="41"/>
    </row>
    <row r="2438" ht="14.25">
      <c r="J2438" s="41"/>
    </row>
    <row r="2439" ht="14.25">
      <c r="J2439" s="41"/>
    </row>
    <row r="2440" ht="14.25">
      <c r="J2440" s="41"/>
    </row>
    <row r="2441" ht="14.25">
      <c r="J2441" s="41"/>
    </row>
    <row r="2442" ht="14.25">
      <c r="J2442" s="41"/>
    </row>
    <row r="2443" ht="14.25">
      <c r="J2443" s="41"/>
    </row>
    <row r="2444" ht="14.25">
      <c r="J2444" s="41"/>
    </row>
    <row r="2445" ht="14.25">
      <c r="J2445" s="41"/>
    </row>
    <row r="2446" ht="14.25">
      <c r="J2446" s="41"/>
    </row>
    <row r="2447" ht="14.25">
      <c r="J2447" s="41"/>
    </row>
    <row r="2448" ht="14.25">
      <c r="J2448" s="41"/>
    </row>
    <row r="2449" ht="14.25">
      <c r="J2449" s="41"/>
    </row>
    <row r="2450" ht="14.25">
      <c r="J2450" s="41"/>
    </row>
    <row r="2451" ht="14.25">
      <c r="J2451" s="41"/>
    </row>
    <row r="2452" ht="14.25">
      <c r="J2452" s="41"/>
    </row>
    <row r="2453" ht="14.25">
      <c r="J2453" s="41"/>
    </row>
    <row r="2454" ht="14.25">
      <c r="J2454" s="41"/>
    </row>
    <row r="2455" ht="14.25">
      <c r="J2455" s="41"/>
    </row>
    <row r="2456" ht="14.25">
      <c r="J2456" s="41"/>
    </row>
    <row r="2457" ht="14.25">
      <c r="J2457" s="41"/>
    </row>
    <row r="2458" ht="14.25">
      <c r="J2458" s="41"/>
    </row>
    <row r="2459" ht="14.25">
      <c r="J2459" s="41"/>
    </row>
    <row r="2460" ht="14.25">
      <c r="J2460" s="41"/>
    </row>
    <row r="2461" ht="14.25">
      <c r="J2461" s="41"/>
    </row>
    <row r="2462" ht="14.25">
      <c r="J2462" s="41"/>
    </row>
    <row r="2463" ht="14.25">
      <c r="J2463" s="41"/>
    </row>
    <row r="2464" ht="14.25">
      <c r="J2464" s="41"/>
    </row>
    <row r="2465" ht="14.25">
      <c r="J2465" s="41"/>
    </row>
    <row r="2466" ht="14.25">
      <c r="J2466" s="41"/>
    </row>
    <row r="2467" ht="14.25">
      <c r="J2467" s="41"/>
    </row>
    <row r="2468" ht="14.25">
      <c r="J2468" s="41"/>
    </row>
    <row r="2469" ht="14.25">
      <c r="J2469" s="41"/>
    </row>
    <row r="2470" ht="14.25">
      <c r="J2470" s="41"/>
    </row>
    <row r="2471" ht="14.25">
      <c r="J2471" s="41"/>
    </row>
    <row r="2472" ht="14.25">
      <c r="J2472" s="41"/>
    </row>
    <row r="2473" ht="14.25">
      <c r="J2473" s="41"/>
    </row>
    <row r="2474" ht="14.25">
      <c r="J2474" s="41"/>
    </row>
    <row r="2475" ht="14.25">
      <c r="J2475" s="41"/>
    </row>
    <row r="2476" ht="14.25">
      <c r="J2476" s="41"/>
    </row>
    <row r="2477" ht="14.25">
      <c r="J2477" s="41"/>
    </row>
    <row r="2478" ht="14.25">
      <c r="J2478" s="41"/>
    </row>
    <row r="2479" ht="14.25">
      <c r="J2479" s="41"/>
    </row>
    <row r="2480" ht="14.25">
      <c r="J2480" s="41"/>
    </row>
    <row r="2481" ht="14.25">
      <c r="J2481" s="41"/>
    </row>
    <row r="2482" ht="14.25">
      <c r="J2482" s="41"/>
    </row>
    <row r="2483" ht="14.25">
      <c r="J2483" s="41"/>
    </row>
    <row r="2484" ht="14.25">
      <c r="J2484" s="41"/>
    </row>
    <row r="2485" ht="14.25">
      <c r="J2485" s="41"/>
    </row>
    <row r="2486" ht="14.25">
      <c r="J2486" s="41"/>
    </row>
    <row r="2487" ht="14.25">
      <c r="J2487" s="41"/>
    </row>
    <row r="2488" ht="14.25">
      <c r="J2488" s="41"/>
    </row>
    <row r="2489" ht="14.25">
      <c r="J2489" s="41"/>
    </row>
    <row r="2490" ht="14.25">
      <c r="J2490" s="41"/>
    </row>
    <row r="2491" ht="14.25">
      <c r="J2491" s="41"/>
    </row>
    <row r="2492" ht="14.25">
      <c r="J2492" s="41"/>
    </row>
    <row r="2493" ht="14.25">
      <c r="J2493" s="41"/>
    </row>
    <row r="2494" ht="14.25">
      <c r="J2494" s="41"/>
    </row>
    <row r="2495" ht="14.25">
      <c r="J2495" s="41"/>
    </row>
    <row r="2496" ht="14.25">
      <c r="J2496" s="41"/>
    </row>
    <row r="2497" ht="14.25">
      <c r="J2497" s="41"/>
    </row>
    <row r="2498" ht="14.25">
      <c r="J2498" s="41"/>
    </row>
    <row r="2499" ht="14.25">
      <c r="J2499" s="41"/>
    </row>
    <row r="2500" ht="14.25">
      <c r="J2500" s="41"/>
    </row>
    <row r="2501" ht="14.25">
      <c r="J2501" s="41"/>
    </row>
    <row r="2502" ht="14.25">
      <c r="J2502" s="41"/>
    </row>
    <row r="2503" ht="14.25">
      <c r="J2503" s="41"/>
    </row>
    <row r="2504" ht="14.25">
      <c r="J2504" s="41"/>
    </row>
    <row r="2505" ht="14.25">
      <c r="J2505" s="41"/>
    </row>
    <row r="2506" ht="14.25">
      <c r="J2506" s="41"/>
    </row>
    <row r="2507" ht="14.25">
      <c r="J2507" s="41"/>
    </row>
    <row r="2508" ht="14.25">
      <c r="J2508" s="41"/>
    </row>
    <row r="2509" ht="14.25">
      <c r="J2509" s="41"/>
    </row>
    <row r="2510" ht="14.25">
      <c r="J2510" s="41"/>
    </row>
    <row r="2511" ht="14.25">
      <c r="J2511" s="41"/>
    </row>
    <row r="2512" ht="14.25">
      <c r="J2512" s="41"/>
    </row>
    <row r="2513" ht="14.25">
      <c r="J2513" s="41"/>
    </row>
    <row r="2514" ht="14.25">
      <c r="J2514" s="41"/>
    </row>
    <row r="2515" ht="14.25">
      <c r="J2515" s="41"/>
    </row>
    <row r="2516" ht="14.25">
      <c r="J2516" s="41"/>
    </row>
    <row r="2517" ht="14.25">
      <c r="J2517" s="41"/>
    </row>
    <row r="2518" ht="14.25">
      <c r="J2518" s="41"/>
    </row>
    <row r="2519" ht="14.25">
      <c r="J2519" s="41"/>
    </row>
    <row r="2520" ht="14.25">
      <c r="J2520" s="41"/>
    </row>
    <row r="2521" ht="14.25">
      <c r="J2521" s="41"/>
    </row>
    <row r="2522" ht="14.25">
      <c r="J2522" s="41"/>
    </row>
    <row r="2523" ht="14.25">
      <c r="J2523" s="41"/>
    </row>
    <row r="2524" ht="14.25">
      <c r="J2524" s="41"/>
    </row>
    <row r="2525" ht="14.25">
      <c r="J2525" s="41"/>
    </row>
    <row r="2526" ht="14.25">
      <c r="J2526" s="41"/>
    </row>
    <row r="2527" ht="14.25">
      <c r="J2527" s="41"/>
    </row>
    <row r="2528" ht="14.25">
      <c r="J2528" s="41"/>
    </row>
    <row r="2529" ht="14.25">
      <c r="J2529" s="41"/>
    </row>
    <row r="2530" ht="14.25">
      <c r="J2530" s="41"/>
    </row>
    <row r="2531" ht="14.25">
      <c r="J2531" s="41"/>
    </row>
    <row r="2532" ht="14.25">
      <c r="J2532" s="41"/>
    </row>
    <row r="2533" ht="14.25">
      <c r="J2533" s="41"/>
    </row>
    <row r="2534" ht="14.25">
      <c r="J2534" s="41"/>
    </row>
    <row r="2535" ht="14.25">
      <c r="J2535" s="41"/>
    </row>
    <row r="2536" ht="14.25">
      <c r="J2536" s="41"/>
    </row>
    <row r="2537" ht="14.25">
      <c r="J2537" s="41"/>
    </row>
    <row r="2538" ht="14.25">
      <c r="J2538" s="41"/>
    </row>
    <row r="2539" ht="14.25">
      <c r="J2539" s="41"/>
    </row>
    <row r="2540" ht="14.25">
      <c r="J2540" s="41"/>
    </row>
    <row r="2541" ht="14.25">
      <c r="J2541" s="41"/>
    </row>
    <row r="2542" ht="14.25">
      <c r="J2542" s="41"/>
    </row>
    <row r="2543" ht="14.25">
      <c r="J2543" s="41"/>
    </row>
    <row r="2544" ht="14.25">
      <c r="J2544" s="41"/>
    </row>
    <row r="2545" ht="14.25">
      <c r="J2545" s="41"/>
    </row>
    <row r="2546" ht="14.25">
      <c r="J2546" s="41"/>
    </row>
    <row r="2547" ht="14.25">
      <c r="J2547" s="41"/>
    </row>
    <row r="2548" ht="14.25">
      <c r="J2548" s="41"/>
    </row>
    <row r="2549" ht="14.25">
      <c r="J2549" s="41"/>
    </row>
    <row r="2550" ht="14.25">
      <c r="J2550" s="41"/>
    </row>
    <row r="2551" ht="14.25">
      <c r="J2551" s="41"/>
    </row>
    <row r="2552" ht="14.25">
      <c r="J2552" s="41"/>
    </row>
    <row r="2553" ht="14.25">
      <c r="J2553" s="41"/>
    </row>
    <row r="2554" ht="14.25">
      <c r="J2554" s="41"/>
    </row>
    <row r="2555" ht="14.25">
      <c r="J2555" s="41"/>
    </row>
    <row r="2556" ht="14.25">
      <c r="J2556" s="41"/>
    </row>
    <row r="2557" ht="14.25">
      <c r="J2557" s="41"/>
    </row>
    <row r="2558" ht="14.25">
      <c r="J2558" s="41"/>
    </row>
    <row r="2559" ht="14.25">
      <c r="J2559" s="41"/>
    </row>
    <row r="2560" ht="14.25">
      <c r="J2560" s="41"/>
    </row>
    <row r="2561" ht="14.25">
      <c r="J2561" s="41"/>
    </row>
    <row r="2562" ht="14.25">
      <c r="J2562" s="41"/>
    </row>
    <row r="2563" ht="14.25">
      <c r="J2563" s="41"/>
    </row>
    <row r="2564" ht="14.25">
      <c r="J2564" s="41"/>
    </row>
    <row r="2565" ht="14.25">
      <c r="J2565" s="41"/>
    </row>
    <row r="2566" ht="14.25">
      <c r="J2566" s="41"/>
    </row>
    <row r="2567" ht="14.25">
      <c r="J2567" s="41"/>
    </row>
    <row r="2568" ht="14.25">
      <c r="J2568" s="41"/>
    </row>
    <row r="2569" ht="14.25">
      <c r="J2569" s="41"/>
    </row>
    <row r="2570" ht="14.25">
      <c r="J2570" s="41"/>
    </row>
    <row r="2571" ht="14.25">
      <c r="J2571" s="41"/>
    </row>
    <row r="2572" ht="14.25">
      <c r="J2572" s="41"/>
    </row>
    <row r="2573" ht="14.25">
      <c r="J2573" s="41"/>
    </row>
    <row r="2574" ht="14.25">
      <c r="J2574" s="41"/>
    </row>
    <row r="2575" ht="14.25">
      <c r="J2575" s="41"/>
    </row>
    <row r="2576" ht="14.25">
      <c r="J2576" s="41"/>
    </row>
    <row r="2577" ht="14.25">
      <c r="J2577" s="41"/>
    </row>
    <row r="2578" ht="14.25">
      <c r="J2578" s="41"/>
    </row>
    <row r="2579" ht="14.25">
      <c r="J2579" s="41"/>
    </row>
    <row r="2580" ht="14.25">
      <c r="J2580" s="41"/>
    </row>
    <row r="2581" ht="14.25">
      <c r="J2581" s="41"/>
    </row>
    <row r="2582" ht="14.25">
      <c r="J2582" s="41"/>
    </row>
    <row r="2583" ht="14.25">
      <c r="J2583" s="41"/>
    </row>
    <row r="2584" ht="14.25">
      <c r="J2584" s="41"/>
    </row>
    <row r="2585" ht="14.25">
      <c r="J2585" s="41"/>
    </row>
    <row r="2586" ht="14.25">
      <c r="J2586" s="41"/>
    </row>
    <row r="2587" ht="14.25">
      <c r="J2587" s="41"/>
    </row>
    <row r="2588" ht="14.25">
      <c r="J2588" s="41"/>
    </row>
    <row r="2589" ht="14.25">
      <c r="J2589" s="41"/>
    </row>
    <row r="2590" ht="14.25">
      <c r="J2590" s="41"/>
    </row>
    <row r="2591" ht="14.25">
      <c r="J2591" s="41"/>
    </row>
    <row r="2592" ht="14.25">
      <c r="J2592" s="41"/>
    </row>
    <row r="2593" ht="14.25">
      <c r="J2593" s="41"/>
    </row>
    <row r="2594" ht="14.25">
      <c r="J2594" s="41"/>
    </row>
    <row r="2595" ht="14.25">
      <c r="J2595" s="41"/>
    </row>
    <row r="2596" ht="14.25">
      <c r="J2596" s="41"/>
    </row>
    <row r="2597" ht="14.25">
      <c r="J2597" s="41"/>
    </row>
    <row r="2598" ht="14.25">
      <c r="J2598" s="41"/>
    </row>
    <row r="2599" ht="14.25">
      <c r="J2599" s="41"/>
    </row>
    <row r="2600" ht="14.25">
      <c r="J2600" s="41"/>
    </row>
    <row r="2601" ht="14.25">
      <c r="J2601" s="41"/>
    </row>
    <row r="2602" ht="14.25">
      <c r="J2602" s="41"/>
    </row>
    <row r="2603" ht="14.25">
      <c r="J2603" s="41"/>
    </row>
    <row r="2604" ht="14.25">
      <c r="J2604" s="41"/>
    </row>
    <row r="2605" ht="14.25">
      <c r="J2605" s="41"/>
    </row>
    <row r="2606" ht="14.25">
      <c r="J2606" s="41"/>
    </row>
    <row r="2607" ht="14.25">
      <c r="J2607" s="41"/>
    </row>
    <row r="2608" ht="14.25">
      <c r="J2608" s="41"/>
    </row>
    <row r="2609" ht="14.25">
      <c r="J2609" s="41"/>
    </row>
    <row r="2610" ht="14.25">
      <c r="J2610" s="41"/>
    </row>
    <row r="2611" ht="14.25">
      <c r="J2611" s="41"/>
    </row>
    <row r="2612" ht="14.25">
      <c r="J2612" s="41"/>
    </row>
    <row r="2613" ht="14.25">
      <c r="J2613" s="41"/>
    </row>
    <row r="2614" ht="14.25">
      <c r="J2614" s="41"/>
    </row>
    <row r="2615" ht="14.25">
      <c r="J2615" s="41"/>
    </row>
    <row r="2616" ht="14.25">
      <c r="J2616" s="41"/>
    </row>
    <row r="2617" ht="14.25">
      <c r="J2617" s="41"/>
    </row>
    <row r="2618" ht="14.25">
      <c r="J2618" s="41"/>
    </row>
    <row r="2619" ht="14.25">
      <c r="J2619" s="41"/>
    </row>
    <row r="2620" ht="14.25">
      <c r="J2620" s="41"/>
    </row>
    <row r="2621" ht="14.25">
      <c r="J2621" s="41"/>
    </row>
    <row r="2622" ht="14.25">
      <c r="J2622" s="41"/>
    </row>
    <row r="2623" ht="14.25">
      <c r="J2623" s="41"/>
    </row>
    <row r="2624" ht="14.25">
      <c r="J2624" s="41"/>
    </row>
    <row r="2625" ht="14.25">
      <c r="J2625" s="41"/>
    </row>
    <row r="2626" ht="14.25">
      <c r="J2626" s="41"/>
    </row>
    <row r="2627" ht="14.25">
      <c r="J2627" s="41"/>
    </row>
    <row r="2628" ht="14.25">
      <c r="J2628" s="41"/>
    </row>
    <row r="2629" ht="14.25">
      <c r="J2629" s="41"/>
    </row>
    <row r="2630" ht="14.25">
      <c r="J2630" s="41"/>
    </row>
    <row r="2631" ht="14.25">
      <c r="J2631" s="41"/>
    </row>
    <row r="2632" ht="14.25">
      <c r="J2632" s="41"/>
    </row>
    <row r="2633" ht="14.25">
      <c r="J2633" s="41"/>
    </row>
    <row r="2634" ht="14.25">
      <c r="J2634" s="41"/>
    </row>
    <row r="2635" ht="14.25">
      <c r="J2635" s="41"/>
    </row>
    <row r="2636" ht="14.25">
      <c r="J2636" s="41"/>
    </row>
    <row r="2637" ht="14.25">
      <c r="J2637" s="41"/>
    </row>
    <row r="2638" ht="14.25">
      <c r="J2638" s="41"/>
    </row>
    <row r="2639" ht="14.25">
      <c r="J2639" s="41"/>
    </row>
    <row r="2640" ht="14.25">
      <c r="J2640" s="41"/>
    </row>
    <row r="2641" ht="14.25">
      <c r="J2641" s="41"/>
    </row>
    <row r="2642" ht="14.25">
      <c r="J2642" s="41"/>
    </row>
    <row r="2643" ht="14.25">
      <c r="J2643" s="41"/>
    </row>
    <row r="2644" ht="14.25">
      <c r="J2644" s="41"/>
    </row>
    <row r="2645" ht="14.25">
      <c r="J2645" s="41"/>
    </row>
    <row r="2646" ht="14.25">
      <c r="J2646" s="41"/>
    </row>
    <row r="2647" ht="14.25">
      <c r="J2647" s="41"/>
    </row>
    <row r="2648" ht="14.25">
      <c r="J2648" s="41"/>
    </row>
    <row r="2649" ht="14.25">
      <c r="J2649" s="41"/>
    </row>
    <row r="2650" ht="14.25">
      <c r="J2650" s="41"/>
    </row>
    <row r="2651" ht="14.25">
      <c r="J2651" s="41"/>
    </row>
    <row r="2652" ht="14.25">
      <c r="J2652" s="41"/>
    </row>
    <row r="2653" ht="14.25">
      <c r="J2653" s="41"/>
    </row>
    <row r="2654" ht="14.25">
      <c r="J2654" s="41"/>
    </row>
    <row r="2655" ht="14.25">
      <c r="J2655" s="41"/>
    </row>
    <row r="2656" ht="14.25">
      <c r="J2656" s="41"/>
    </row>
    <row r="2657" ht="14.25">
      <c r="J2657" s="41"/>
    </row>
    <row r="2658" ht="14.25">
      <c r="J2658" s="41"/>
    </row>
    <row r="2659" ht="14.25">
      <c r="J2659" s="41"/>
    </row>
    <row r="2660" ht="14.25">
      <c r="J2660" s="41"/>
    </row>
    <row r="2661" ht="14.25">
      <c r="J2661" s="41"/>
    </row>
    <row r="2662" ht="14.25">
      <c r="J2662" s="41"/>
    </row>
    <row r="2663" ht="14.25">
      <c r="J2663" s="41"/>
    </row>
    <row r="2664" ht="14.25">
      <c r="J2664" s="41"/>
    </row>
    <row r="2665" ht="14.25">
      <c r="J2665" s="41"/>
    </row>
    <row r="2666" ht="14.25">
      <c r="J2666" s="41"/>
    </row>
    <row r="2667" ht="14.25">
      <c r="J2667" s="41"/>
    </row>
    <row r="2668" ht="14.25">
      <c r="J2668" s="41"/>
    </row>
    <row r="2669" ht="14.25">
      <c r="J2669" s="41"/>
    </row>
    <row r="2670" ht="14.25">
      <c r="J2670" s="41"/>
    </row>
    <row r="2671" ht="14.25">
      <c r="J2671" s="41"/>
    </row>
    <row r="2672" ht="14.25">
      <c r="J2672" s="41"/>
    </row>
    <row r="2673" ht="14.25">
      <c r="J2673" s="41"/>
    </row>
    <row r="2674" ht="14.25">
      <c r="J2674" s="41"/>
    </row>
    <row r="2675" ht="14.25">
      <c r="J2675" s="41"/>
    </row>
    <row r="2676" ht="14.25">
      <c r="J2676" s="41"/>
    </row>
    <row r="2677" ht="14.25">
      <c r="J2677" s="41"/>
    </row>
    <row r="2678" ht="14.25">
      <c r="J2678" s="41"/>
    </row>
    <row r="2679" ht="14.25">
      <c r="J2679" s="41"/>
    </row>
    <row r="2680" ht="14.25">
      <c r="J2680" s="41"/>
    </row>
    <row r="2681" ht="14.25">
      <c r="J2681" s="41"/>
    </row>
    <row r="2682" ht="14.25">
      <c r="J2682" s="41"/>
    </row>
    <row r="2683" ht="14.25">
      <c r="J2683" s="41"/>
    </row>
    <row r="2684" ht="14.25">
      <c r="J2684" s="41"/>
    </row>
    <row r="2685" ht="14.25">
      <c r="J2685" s="41"/>
    </row>
    <row r="2686" ht="14.25">
      <c r="J2686" s="41"/>
    </row>
    <row r="2687" ht="14.25">
      <c r="J2687" s="41"/>
    </row>
    <row r="2688" ht="14.25">
      <c r="J2688" s="41"/>
    </row>
    <row r="2689" ht="14.25">
      <c r="J2689" s="41"/>
    </row>
    <row r="2690" ht="14.25">
      <c r="J2690" s="41"/>
    </row>
    <row r="2691" ht="14.25">
      <c r="J2691" s="41"/>
    </row>
    <row r="2692" ht="14.25">
      <c r="J2692" s="41"/>
    </row>
    <row r="2693" ht="14.25">
      <c r="J2693" s="41"/>
    </row>
    <row r="2694" ht="14.25">
      <c r="J2694" s="41"/>
    </row>
    <row r="2695" ht="14.25">
      <c r="J2695" s="41"/>
    </row>
    <row r="2696" ht="14.25">
      <c r="J2696" s="41"/>
    </row>
    <row r="2697" ht="14.25">
      <c r="J2697" s="41"/>
    </row>
    <row r="2698" ht="14.25">
      <c r="J2698" s="41"/>
    </row>
    <row r="2699" ht="14.25">
      <c r="J2699" s="41"/>
    </row>
    <row r="2700" ht="14.25">
      <c r="J2700" s="41"/>
    </row>
    <row r="2701" ht="14.25">
      <c r="J2701" s="41"/>
    </row>
    <row r="2702" ht="14.25">
      <c r="J2702" s="41"/>
    </row>
    <row r="2703" ht="14.25">
      <c r="J2703" s="41"/>
    </row>
    <row r="2704" ht="14.25">
      <c r="J2704" s="41"/>
    </row>
    <row r="2705" ht="14.25">
      <c r="J2705" s="41"/>
    </row>
    <row r="2706" ht="14.25">
      <c r="J2706" s="41"/>
    </row>
    <row r="2707" ht="14.25">
      <c r="J2707" s="41"/>
    </row>
    <row r="2708" ht="14.25">
      <c r="J2708" s="41"/>
    </row>
    <row r="2709" ht="14.25">
      <c r="J2709" s="41"/>
    </row>
    <row r="2710" ht="14.25">
      <c r="J2710" s="41"/>
    </row>
    <row r="2711" ht="14.25">
      <c r="J2711" s="41"/>
    </row>
    <row r="2712" ht="14.25">
      <c r="J2712" s="41"/>
    </row>
    <row r="2713" ht="14.25">
      <c r="J2713" s="41"/>
    </row>
    <row r="2714" ht="14.25">
      <c r="J2714" s="41"/>
    </row>
    <row r="2715" ht="14.25">
      <c r="J2715" s="41"/>
    </row>
    <row r="2716" ht="14.25">
      <c r="J2716" s="41"/>
    </row>
    <row r="2717" ht="14.25">
      <c r="J2717" s="41"/>
    </row>
    <row r="2718" ht="14.25">
      <c r="J2718" s="41"/>
    </row>
    <row r="2719" ht="14.25">
      <c r="J2719" s="41"/>
    </row>
    <row r="2720" ht="14.25">
      <c r="J2720" s="41"/>
    </row>
    <row r="2721" ht="14.25">
      <c r="J2721" s="41"/>
    </row>
    <row r="2722" ht="14.25">
      <c r="J2722" s="41"/>
    </row>
    <row r="2723" ht="14.25">
      <c r="J2723" s="41"/>
    </row>
    <row r="2724" ht="14.25">
      <c r="J2724" s="41"/>
    </row>
    <row r="2725" ht="14.25">
      <c r="J2725" s="41"/>
    </row>
    <row r="2726" ht="14.25">
      <c r="J2726" s="41"/>
    </row>
    <row r="2727" ht="14.25">
      <c r="J2727" s="41"/>
    </row>
    <row r="2728" ht="14.25">
      <c r="J2728" s="41"/>
    </row>
    <row r="2729" ht="14.25">
      <c r="J2729" s="41"/>
    </row>
    <row r="2730" ht="14.25">
      <c r="J2730" s="41"/>
    </row>
    <row r="2731" ht="14.25">
      <c r="J2731" s="41"/>
    </row>
    <row r="2732" ht="14.25">
      <c r="J2732" s="41"/>
    </row>
    <row r="2733" ht="14.25">
      <c r="J2733" s="41"/>
    </row>
    <row r="2734" ht="14.25">
      <c r="J2734" s="41"/>
    </row>
    <row r="2735" ht="14.25">
      <c r="J2735" s="41"/>
    </row>
    <row r="2736" ht="14.25">
      <c r="J2736" s="41"/>
    </row>
    <row r="2737" ht="14.25">
      <c r="J2737" s="41"/>
    </row>
    <row r="2738" ht="14.25">
      <c r="J2738" s="41"/>
    </row>
    <row r="2739" ht="14.25">
      <c r="J2739" s="41"/>
    </row>
    <row r="2740" ht="14.25">
      <c r="J2740" s="41"/>
    </row>
    <row r="2741" ht="14.25">
      <c r="J2741" s="41"/>
    </row>
    <row r="2742" ht="14.25">
      <c r="J2742" s="41"/>
    </row>
    <row r="2743" ht="14.25">
      <c r="J2743" s="41"/>
    </row>
    <row r="2744" ht="14.25">
      <c r="J2744" s="41"/>
    </row>
    <row r="2745" ht="14.25">
      <c r="J2745" s="41"/>
    </row>
    <row r="2746" ht="14.25">
      <c r="J2746" s="41"/>
    </row>
    <row r="2747" ht="14.25">
      <c r="J2747" s="41"/>
    </row>
    <row r="2748" ht="14.25">
      <c r="J2748" s="41"/>
    </row>
    <row r="2749" ht="14.25">
      <c r="J2749" s="41"/>
    </row>
    <row r="2750" ht="14.25">
      <c r="J2750" s="41"/>
    </row>
    <row r="2751" ht="14.25">
      <c r="J2751" s="41"/>
    </row>
    <row r="2752" ht="14.25">
      <c r="J2752" s="41"/>
    </row>
    <row r="2753" ht="14.25">
      <c r="J2753" s="41"/>
    </row>
    <row r="2754" ht="14.25">
      <c r="J2754" s="41"/>
    </row>
    <row r="2755" ht="14.25">
      <c r="J2755" s="41"/>
    </row>
    <row r="2756" ht="14.25">
      <c r="J2756" s="41"/>
    </row>
    <row r="2757" ht="14.25">
      <c r="J2757" s="41"/>
    </row>
    <row r="2758" ht="14.25">
      <c r="J2758" s="41"/>
    </row>
    <row r="2759" ht="14.25">
      <c r="J2759" s="41"/>
    </row>
    <row r="2760" ht="14.25">
      <c r="J2760" s="41"/>
    </row>
    <row r="2761" ht="14.25">
      <c r="J2761" s="41"/>
    </row>
    <row r="2762" ht="14.25">
      <c r="J2762" s="41"/>
    </row>
    <row r="2763" ht="14.25">
      <c r="J2763" s="41"/>
    </row>
    <row r="2764" ht="14.25">
      <c r="J2764" s="41"/>
    </row>
    <row r="2765" ht="14.25">
      <c r="J2765" s="41"/>
    </row>
    <row r="2766" ht="14.25">
      <c r="J2766" s="41"/>
    </row>
    <row r="2767" ht="14.25">
      <c r="J2767" s="41"/>
    </row>
    <row r="2768" ht="14.25">
      <c r="J2768" s="41"/>
    </row>
    <row r="2769" ht="14.25">
      <c r="J2769" s="41"/>
    </row>
    <row r="2770" ht="14.25">
      <c r="J2770" s="41"/>
    </row>
    <row r="2771" ht="14.25">
      <c r="J2771" s="41"/>
    </row>
    <row r="2772" ht="14.25">
      <c r="J2772" s="41"/>
    </row>
    <row r="2773" ht="14.25">
      <c r="J2773" s="41"/>
    </row>
    <row r="2774" ht="14.25">
      <c r="J2774" s="41"/>
    </row>
    <row r="2775" ht="14.25">
      <c r="J2775" s="41"/>
    </row>
    <row r="2776" ht="14.25">
      <c r="J2776" s="41"/>
    </row>
    <row r="2777" ht="14.25">
      <c r="J2777" s="41"/>
    </row>
    <row r="2778" ht="14.25">
      <c r="J2778" s="41"/>
    </row>
    <row r="2779" ht="14.25">
      <c r="J2779" s="41"/>
    </row>
    <row r="2780" ht="14.25">
      <c r="J2780" s="41"/>
    </row>
    <row r="2781" ht="14.25">
      <c r="J2781" s="41"/>
    </row>
    <row r="2782" ht="14.25">
      <c r="J2782" s="41"/>
    </row>
    <row r="2783" ht="14.25">
      <c r="J2783" s="41"/>
    </row>
    <row r="2784" ht="14.25">
      <c r="J2784" s="41"/>
    </row>
    <row r="2785" ht="14.25">
      <c r="J2785" s="41"/>
    </row>
    <row r="2786" ht="14.25">
      <c r="J2786" s="41"/>
    </row>
    <row r="2787" ht="14.25">
      <c r="J2787" s="41"/>
    </row>
    <row r="2788" ht="14.25">
      <c r="J2788" s="41"/>
    </row>
    <row r="2789" ht="14.25">
      <c r="J2789" s="41"/>
    </row>
    <row r="2790" ht="14.25">
      <c r="J2790" s="41"/>
    </row>
    <row r="2791" ht="14.25">
      <c r="J2791" s="41"/>
    </row>
    <row r="2792" ht="14.25">
      <c r="J2792" s="41"/>
    </row>
    <row r="2793" ht="14.25">
      <c r="J2793" s="41"/>
    </row>
    <row r="2794" ht="14.25">
      <c r="J2794" s="41"/>
    </row>
    <row r="2795" ht="14.25">
      <c r="J2795" s="41"/>
    </row>
    <row r="2796" ht="14.25">
      <c r="J2796" s="41"/>
    </row>
    <row r="2797" ht="14.25">
      <c r="J2797" s="41"/>
    </row>
    <row r="2798" ht="14.25">
      <c r="J2798" s="41"/>
    </row>
    <row r="2799" ht="14.25">
      <c r="J2799" s="41"/>
    </row>
    <row r="2800" ht="14.25">
      <c r="J2800" s="41"/>
    </row>
    <row r="2801" ht="14.25">
      <c r="J2801" s="41"/>
    </row>
    <row r="2802" ht="14.25">
      <c r="J2802" s="41"/>
    </row>
    <row r="2803" ht="14.25">
      <c r="J2803" s="41"/>
    </row>
    <row r="2804" ht="14.25">
      <c r="J2804" s="41"/>
    </row>
    <row r="2805" ht="14.25">
      <c r="J2805" s="41"/>
    </row>
    <row r="2806" ht="14.25">
      <c r="J2806" s="41"/>
    </row>
    <row r="2807" ht="14.25">
      <c r="J2807" s="41"/>
    </row>
    <row r="2808" ht="14.25">
      <c r="J2808" s="41"/>
    </row>
    <row r="2809" ht="14.25">
      <c r="J2809" s="41"/>
    </row>
    <row r="2810" ht="14.25">
      <c r="J2810" s="41"/>
    </row>
    <row r="2811" ht="14.25">
      <c r="J2811" s="41"/>
    </row>
    <row r="2812" ht="14.25">
      <c r="J2812" s="41"/>
    </row>
    <row r="2813" ht="14.25">
      <c r="J2813" s="41"/>
    </row>
    <row r="2814" ht="14.25">
      <c r="J2814" s="41"/>
    </row>
    <row r="2815" ht="14.25">
      <c r="J2815" s="41"/>
    </row>
    <row r="2816" ht="14.25">
      <c r="J2816" s="41"/>
    </row>
    <row r="2817" ht="14.25">
      <c r="J2817" s="41"/>
    </row>
    <row r="2818" ht="14.25">
      <c r="J2818" s="41"/>
    </row>
    <row r="2819" ht="14.25">
      <c r="J2819" s="41"/>
    </row>
    <row r="2820" ht="14.25">
      <c r="J2820" s="41"/>
    </row>
    <row r="2821" ht="14.25">
      <c r="J2821" s="41"/>
    </row>
    <row r="2822" ht="14.25">
      <c r="J2822" s="41"/>
    </row>
    <row r="2823" ht="14.25">
      <c r="J2823" s="41"/>
    </row>
    <row r="2824" ht="14.25">
      <c r="J2824" s="41"/>
    </row>
    <row r="2825" ht="14.25">
      <c r="J2825" s="41"/>
    </row>
    <row r="2826" ht="14.25">
      <c r="J2826" s="41"/>
    </row>
    <row r="2827" ht="14.25">
      <c r="J2827" s="41"/>
    </row>
    <row r="2828" ht="14.25">
      <c r="J2828" s="41"/>
    </row>
    <row r="2829" ht="14.25">
      <c r="J2829" s="41"/>
    </row>
    <row r="2830" ht="14.25">
      <c r="J2830" s="41"/>
    </row>
    <row r="2831" ht="14.25">
      <c r="J2831" s="41"/>
    </row>
    <row r="2832" ht="14.25">
      <c r="J2832" s="41"/>
    </row>
    <row r="2833" ht="14.25">
      <c r="J2833" s="41"/>
    </row>
    <row r="2834" ht="14.25">
      <c r="J2834" s="41"/>
    </row>
    <row r="2835" ht="14.25">
      <c r="J2835" s="41"/>
    </row>
    <row r="2836" ht="14.25">
      <c r="J2836" s="41"/>
    </row>
    <row r="2837" ht="14.25">
      <c r="J2837" s="41"/>
    </row>
    <row r="2838" ht="14.25">
      <c r="J2838" s="41"/>
    </row>
    <row r="2839" ht="14.25">
      <c r="J2839" s="41"/>
    </row>
    <row r="2840" ht="14.25">
      <c r="J2840" s="41"/>
    </row>
    <row r="2841" ht="14.25">
      <c r="J2841" s="41"/>
    </row>
    <row r="2842" ht="14.25">
      <c r="J2842" s="41"/>
    </row>
    <row r="2843" ht="14.25">
      <c r="J2843" s="41"/>
    </row>
    <row r="2844" ht="14.25">
      <c r="J2844" s="41"/>
    </row>
    <row r="2845" ht="14.25">
      <c r="J2845" s="41"/>
    </row>
    <row r="2846" ht="14.25">
      <c r="J2846" s="41"/>
    </row>
    <row r="2847" ht="14.25">
      <c r="J2847" s="41"/>
    </row>
    <row r="2848" ht="14.25">
      <c r="J2848" s="41"/>
    </row>
    <row r="2849" ht="14.25">
      <c r="J2849" s="41"/>
    </row>
    <row r="2850" ht="14.25">
      <c r="J2850" s="41"/>
    </row>
    <row r="2851" ht="14.25">
      <c r="J2851" s="41"/>
    </row>
    <row r="2852" ht="14.25">
      <c r="J2852" s="41"/>
    </row>
    <row r="2853" ht="14.25">
      <c r="J2853" s="41"/>
    </row>
    <row r="2854" ht="14.25">
      <c r="J2854" s="41"/>
    </row>
    <row r="2855" ht="14.25">
      <c r="J2855" s="41"/>
    </row>
    <row r="2856" ht="14.25">
      <c r="J2856" s="41"/>
    </row>
    <row r="2857" ht="14.25">
      <c r="J2857" s="41"/>
    </row>
    <row r="2858" ht="14.25">
      <c r="J2858" s="41"/>
    </row>
    <row r="2859" ht="14.25">
      <c r="J2859" s="41"/>
    </row>
    <row r="2860" ht="14.25">
      <c r="J2860" s="41"/>
    </row>
    <row r="2861" ht="14.25">
      <c r="J2861" s="41"/>
    </row>
    <row r="2862" ht="14.25">
      <c r="J2862" s="41"/>
    </row>
    <row r="2863" ht="14.25">
      <c r="J2863" s="41"/>
    </row>
    <row r="2864" ht="14.25">
      <c r="J2864" s="41"/>
    </row>
    <row r="2865" ht="14.25">
      <c r="J2865" s="41"/>
    </row>
    <row r="2866" ht="14.25">
      <c r="J2866" s="41"/>
    </row>
    <row r="2867" ht="14.25">
      <c r="J2867" s="41"/>
    </row>
    <row r="2868" ht="14.25">
      <c r="J2868" s="41"/>
    </row>
    <row r="2869" ht="14.25">
      <c r="J2869" s="41"/>
    </row>
    <row r="2870" ht="14.25">
      <c r="J2870" s="41"/>
    </row>
    <row r="2871" ht="14.25">
      <c r="J2871" s="41"/>
    </row>
    <row r="2872" ht="14.25">
      <c r="J2872" s="41"/>
    </row>
    <row r="2873" ht="14.25">
      <c r="J2873" s="41"/>
    </row>
    <row r="2874" ht="14.25">
      <c r="J2874" s="41"/>
    </row>
    <row r="2875" ht="14.25">
      <c r="J2875" s="41"/>
    </row>
    <row r="2876" ht="14.25">
      <c r="J2876" s="41"/>
    </row>
    <row r="2877" ht="14.25">
      <c r="J2877" s="41"/>
    </row>
    <row r="2878" ht="14.25">
      <c r="J2878" s="41"/>
    </row>
    <row r="2879" ht="14.25">
      <c r="J2879" s="41"/>
    </row>
    <row r="2880" ht="14.25">
      <c r="J2880" s="41"/>
    </row>
    <row r="2881" ht="14.25">
      <c r="J2881" s="41"/>
    </row>
    <row r="2882" ht="14.25">
      <c r="J2882" s="41"/>
    </row>
    <row r="2883" ht="14.25">
      <c r="J2883" s="41"/>
    </row>
    <row r="2884" ht="14.25">
      <c r="J2884" s="41"/>
    </row>
    <row r="2885" ht="14.25">
      <c r="J2885" s="41"/>
    </row>
    <row r="2886" ht="14.25">
      <c r="J2886" s="41"/>
    </row>
    <row r="2887" ht="14.25">
      <c r="J2887" s="41"/>
    </row>
    <row r="2888" ht="14.25">
      <c r="J2888" s="41"/>
    </row>
    <row r="2889" ht="14.25">
      <c r="J2889" s="41"/>
    </row>
    <row r="2890" ht="14.25">
      <c r="J2890" s="41"/>
    </row>
    <row r="2891" ht="14.25">
      <c r="J2891" s="41"/>
    </row>
    <row r="2892" ht="14.25">
      <c r="J2892" s="41"/>
    </row>
    <row r="2893" ht="14.25">
      <c r="J2893" s="41"/>
    </row>
    <row r="2894" ht="14.25">
      <c r="J2894" s="41"/>
    </row>
    <row r="2895" ht="14.25">
      <c r="J2895" s="41"/>
    </row>
    <row r="2896" ht="14.25">
      <c r="J2896" s="41"/>
    </row>
    <row r="2897" ht="14.25">
      <c r="J2897" s="41"/>
    </row>
    <row r="2898" ht="14.25">
      <c r="J2898" s="41"/>
    </row>
    <row r="2899" ht="14.25">
      <c r="J2899" s="41"/>
    </row>
    <row r="2900" ht="14.25">
      <c r="J2900" s="41"/>
    </row>
    <row r="2901" ht="14.25">
      <c r="J2901" s="41"/>
    </row>
    <row r="2902" ht="14.25">
      <c r="J2902" s="41"/>
    </row>
    <row r="2903" ht="14.25">
      <c r="J2903" s="41"/>
    </row>
    <row r="2904" ht="14.25">
      <c r="J2904" s="41"/>
    </row>
    <row r="2905" ht="14.25">
      <c r="J2905" s="41"/>
    </row>
    <row r="2906" ht="14.25">
      <c r="J2906" s="41"/>
    </row>
    <row r="2907" ht="14.25">
      <c r="J2907" s="41"/>
    </row>
    <row r="2908" ht="14.25">
      <c r="J2908" s="41"/>
    </row>
    <row r="2909" ht="14.25">
      <c r="J2909" s="41"/>
    </row>
    <row r="2910" ht="14.25">
      <c r="J2910" s="41"/>
    </row>
    <row r="2911" ht="14.25">
      <c r="J2911" s="41"/>
    </row>
    <row r="2912" ht="14.25">
      <c r="J2912" s="41"/>
    </row>
    <row r="2913" ht="14.25">
      <c r="J2913" s="41"/>
    </row>
    <row r="2914" ht="14.25">
      <c r="J2914" s="41"/>
    </row>
    <row r="2915" ht="14.25">
      <c r="J2915" s="41"/>
    </row>
    <row r="2916" ht="14.25">
      <c r="J2916" s="41"/>
    </row>
    <row r="2917" ht="14.25">
      <c r="J2917" s="41"/>
    </row>
    <row r="2918" ht="14.25">
      <c r="J2918" s="41"/>
    </row>
    <row r="2919" ht="14.25">
      <c r="J2919" s="41"/>
    </row>
    <row r="2920" ht="14.25">
      <c r="J2920" s="41"/>
    </row>
    <row r="2921" ht="14.25">
      <c r="J2921" s="41"/>
    </row>
    <row r="2922" ht="14.25">
      <c r="J2922" s="41"/>
    </row>
    <row r="2923" ht="14.25">
      <c r="J2923" s="41"/>
    </row>
    <row r="2924" ht="14.25">
      <c r="J2924" s="41"/>
    </row>
    <row r="2925" ht="14.25">
      <c r="J2925" s="41"/>
    </row>
    <row r="2926" ht="14.25">
      <c r="J2926" s="41"/>
    </row>
    <row r="2927" ht="14.25">
      <c r="J2927" s="41"/>
    </row>
    <row r="2928" ht="14.25">
      <c r="J2928" s="41"/>
    </row>
    <row r="2929" ht="14.25">
      <c r="J2929" s="41"/>
    </row>
    <row r="2930" ht="14.25">
      <c r="J2930" s="41"/>
    </row>
    <row r="2931" ht="14.25">
      <c r="J2931" s="41"/>
    </row>
    <row r="2932" ht="14.25">
      <c r="J2932" s="41"/>
    </row>
    <row r="2933" ht="14.25">
      <c r="J2933" s="41"/>
    </row>
    <row r="2934" ht="14.25">
      <c r="J2934" s="41"/>
    </row>
    <row r="2935" ht="14.25">
      <c r="J2935" s="41"/>
    </row>
    <row r="2936" ht="14.25">
      <c r="J2936" s="41"/>
    </row>
    <row r="2937" ht="14.25">
      <c r="J2937" s="41"/>
    </row>
    <row r="2938" ht="14.25">
      <c r="J2938" s="41"/>
    </row>
    <row r="2939" ht="14.25">
      <c r="J2939" s="41"/>
    </row>
    <row r="2940" ht="14.25">
      <c r="J2940" s="41"/>
    </row>
    <row r="2941" ht="14.25">
      <c r="J2941" s="41"/>
    </row>
    <row r="2942" ht="14.25">
      <c r="J2942" s="41"/>
    </row>
    <row r="2943" ht="14.25">
      <c r="J2943" s="41"/>
    </row>
    <row r="2944" ht="14.25">
      <c r="J2944" s="41"/>
    </row>
    <row r="2945" ht="14.25">
      <c r="J2945" s="41"/>
    </row>
    <row r="2946" ht="14.25">
      <c r="J2946" s="41"/>
    </row>
    <row r="2947" ht="14.25">
      <c r="J2947" s="41"/>
    </row>
    <row r="2948" ht="14.25">
      <c r="J2948" s="41"/>
    </row>
    <row r="2949" ht="14.25">
      <c r="J2949" s="41"/>
    </row>
    <row r="2950" ht="14.25">
      <c r="J2950" s="41"/>
    </row>
    <row r="2951" ht="14.25">
      <c r="J2951" s="41"/>
    </row>
    <row r="2952" ht="14.25">
      <c r="J2952" s="41"/>
    </row>
    <row r="2953" ht="14.25">
      <c r="J2953" s="41"/>
    </row>
    <row r="2954" ht="14.25">
      <c r="J2954" s="41"/>
    </row>
    <row r="2955" ht="14.25">
      <c r="J2955" s="41"/>
    </row>
    <row r="2956" ht="14.25">
      <c r="J2956" s="41"/>
    </row>
    <row r="2957" ht="14.25">
      <c r="J2957" s="41"/>
    </row>
    <row r="2958" ht="14.25">
      <c r="J2958" s="41"/>
    </row>
    <row r="2959" ht="14.25">
      <c r="J2959" s="41"/>
    </row>
    <row r="2960" ht="14.25">
      <c r="J2960" s="41"/>
    </row>
    <row r="2961" ht="14.25">
      <c r="J2961" s="41"/>
    </row>
    <row r="2962" ht="14.25">
      <c r="J2962" s="41"/>
    </row>
    <row r="2963" ht="14.25">
      <c r="J2963" s="41"/>
    </row>
    <row r="2964" ht="14.25">
      <c r="J2964" s="41"/>
    </row>
    <row r="2965" ht="14.25">
      <c r="J2965" s="41"/>
    </row>
    <row r="2966" ht="14.25">
      <c r="J2966" s="41"/>
    </row>
    <row r="2967" ht="14.25">
      <c r="J2967" s="41"/>
    </row>
    <row r="2968" ht="14.25">
      <c r="J2968" s="41"/>
    </row>
    <row r="2969" ht="14.25">
      <c r="J2969" s="41"/>
    </row>
    <row r="2970" ht="14.25">
      <c r="J2970" s="41"/>
    </row>
    <row r="2971" ht="14.25">
      <c r="J2971" s="41"/>
    </row>
    <row r="2972" ht="14.25">
      <c r="J2972" s="41"/>
    </row>
    <row r="2973" ht="14.25">
      <c r="J2973" s="41"/>
    </row>
    <row r="2974" ht="14.25">
      <c r="J2974" s="41"/>
    </row>
    <row r="2975" ht="14.25">
      <c r="J2975" s="41"/>
    </row>
    <row r="2976" ht="14.25">
      <c r="J2976" s="41"/>
    </row>
    <row r="2977" ht="14.25">
      <c r="J2977" s="41"/>
    </row>
    <row r="2978" ht="14.25">
      <c r="J2978" s="41"/>
    </row>
    <row r="2979" ht="14.25">
      <c r="J2979" s="41"/>
    </row>
    <row r="2980" ht="14.25">
      <c r="J2980" s="41"/>
    </row>
    <row r="2981" ht="14.25">
      <c r="J2981" s="41"/>
    </row>
    <row r="2982" ht="14.25">
      <c r="J2982" s="41"/>
    </row>
    <row r="2983" ht="14.25">
      <c r="J2983" s="41"/>
    </row>
    <row r="2984" ht="14.25">
      <c r="J2984" s="41"/>
    </row>
    <row r="2985" ht="14.25">
      <c r="J2985" s="41"/>
    </row>
    <row r="2986" ht="14.25">
      <c r="J2986" s="41"/>
    </row>
    <row r="2987" ht="14.25">
      <c r="J2987" s="41"/>
    </row>
    <row r="2988" ht="14.25">
      <c r="J2988" s="41"/>
    </row>
    <row r="2989" ht="14.25">
      <c r="J2989" s="41"/>
    </row>
    <row r="2990" ht="14.25">
      <c r="J2990" s="41"/>
    </row>
    <row r="2991" ht="14.25">
      <c r="J2991" s="41"/>
    </row>
    <row r="2992" ht="14.25">
      <c r="J2992" s="41"/>
    </row>
    <row r="2993" ht="14.25">
      <c r="J2993" s="41"/>
    </row>
    <row r="2994" ht="14.25">
      <c r="J2994" s="41"/>
    </row>
    <row r="2995" ht="14.25">
      <c r="J2995" s="41"/>
    </row>
    <row r="2996" ht="14.25">
      <c r="J2996" s="41"/>
    </row>
    <row r="2997" ht="14.25">
      <c r="J2997" s="41"/>
    </row>
    <row r="2998" ht="14.25">
      <c r="J2998" s="41"/>
    </row>
    <row r="2999" ht="14.25">
      <c r="J2999" s="41"/>
    </row>
    <row r="3000" ht="14.25">
      <c r="J3000" s="41"/>
    </row>
    <row r="3001" ht="14.25">
      <c r="J3001" s="41"/>
    </row>
    <row r="3002" ht="14.25">
      <c r="J3002" s="41"/>
    </row>
    <row r="3003" ht="14.25">
      <c r="J3003" s="41"/>
    </row>
    <row r="3004" ht="14.25">
      <c r="J3004" s="41"/>
    </row>
    <row r="3005" ht="14.25">
      <c r="J3005" s="41"/>
    </row>
    <row r="3006" ht="14.25">
      <c r="J3006" s="41"/>
    </row>
    <row r="3007" ht="14.25">
      <c r="J3007" s="41"/>
    </row>
    <row r="3008" ht="14.25">
      <c r="J3008" s="41"/>
    </row>
    <row r="3009" ht="14.25">
      <c r="J3009" s="41"/>
    </row>
    <row r="3010" ht="14.25">
      <c r="J3010" s="41"/>
    </row>
    <row r="3011" ht="14.25">
      <c r="J3011" s="41"/>
    </row>
    <row r="3012" ht="14.25">
      <c r="J3012" s="41"/>
    </row>
    <row r="3013" ht="14.25">
      <c r="J3013" s="41"/>
    </row>
    <row r="3014" ht="14.25">
      <c r="J3014" s="41"/>
    </row>
    <row r="3015" ht="14.25">
      <c r="J3015" s="41"/>
    </row>
    <row r="3016" ht="14.25">
      <c r="J3016" s="41"/>
    </row>
    <row r="3017" ht="14.25">
      <c r="J3017" s="41"/>
    </row>
    <row r="3018" ht="14.25">
      <c r="J3018" s="41"/>
    </row>
    <row r="3019" ht="14.25">
      <c r="J3019" s="41"/>
    </row>
    <row r="3020" ht="14.25">
      <c r="J3020" s="41"/>
    </row>
    <row r="3021" ht="14.25">
      <c r="J3021" s="41"/>
    </row>
    <row r="3022" ht="14.25">
      <c r="J3022" s="41"/>
    </row>
    <row r="3023" ht="14.25">
      <c r="J3023" s="41"/>
    </row>
    <row r="3024" ht="14.25">
      <c r="J3024" s="41"/>
    </row>
    <row r="3025" ht="14.25">
      <c r="J3025" s="41"/>
    </row>
    <row r="3026" ht="14.25">
      <c r="J3026" s="41"/>
    </row>
    <row r="3027" ht="14.25">
      <c r="J3027" s="41"/>
    </row>
    <row r="3028" ht="14.25">
      <c r="J3028" s="41"/>
    </row>
    <row r="3029" ht="14.25">
      <c r="J3029" s="41"/>
    </row>
    <row r="3030" ht="14.25">
      <c r="J3030" s="41"/>
    </row>
    <row r="3031" ht="14.25">
      <c r="J3031" s="41"/>
    </row>
    <row r="3032" ht="14.25">
      <c r="J3032" s="41"/>
    </row>
    <row r="3033" ht="14.25">
      <c r="J3033" s="41"/>
    </row>
    <row r="3034" ht="14.25">
      <c r="J3034" s="41"/>
    </row>
    <row r="3035" ht="14.25">
      <c r="J3035" s="41"/>
    </row>
    <row r="3036" ht="14.25">
      <c r="J3036" s="41"/>
    </row>
    <row r="3037" ht="14.25">
      <c r="J3037" s="41"/>
    </row>
    <row r="3038" ht="14.25">
      <c r="J3038" s="41"/>
    </row>
    <row r="3039" ht="14.25">
      <c r="J3039" s="41"/>
    </row>
    <row r="3040" ht="14.25">
      <c r="J3040" s="41"/>
    </row>
    <row r="3041" ht="14.25">
      <c r="J3041" s="41"/>
    </row>
    <row r="3042" ht="14.25">
      <c r="J3042" s="41"/>
    </row>
    <row r="3043" ht="14.25">
      <c r="J3043" s="41"/>
    </row>
    <row r="3044" ht="14.25">
      <c r="J3044" s="41"/>
    </row>
    <row r="3045" ht="14.25">
      <c r="J3045" s="41"/>
    </row>
    <row r="3046" ht="14.25">
      <c r="J3046" s="41"/>
    </row>
    <row r="3047" ht="14.25">
      <c r="J3047" s="41"/>
    </row>
    <row r="3048" ht="14.25">
      <c r="J3048" s="41"/>
    </row>
    <row r="3049" ht="14.25">
      <c r="J3049" s="41"/>
    </row>
    <row r="3050" ht="14.25">
      <c r="J3050" s="41"/>
    </row>
    <row r="3051" ht="14.25">
      <c r="J3051" s="41"/>
    </row>
    <row r="3052" ht="14.25">
      <c r="J3052" s="41"/>
    </row>
    <row r="3053" ht="14.25">
      <c r="J3053" s="41"/>
    </row>
    <row r="3054" ht="14.25">
      <c r="J3054" s="41"/>
    </row>
    <row r="3055" ht="14.25">
      <c r="J3055" s="41"/>
    </row>
    <row r="3056" ht="14.25">
      <c r="J3056" s="41"/>
    </row>
    <row r="3057" ht="14.25">
      <c r="J3057" s="41"/>
    </row>
    <row r="3058" ht="14.25">
      <c r="J3058" s="41"/>
    </row>
    <row r="3059" ht="14.25">
      <c r="J3059" s="41"/>
    </row>
    <row r="3060" ht="14.25">
      <c r="J3060" s="41"/>
    </row>
    <row r="3061" ht="14.25">
      <c r="J3061" s="41"/>
    </row>
    <row r="3062" ht="14.25">
      <c r="J3062" s="41"/>
    </row>
    <row r="3063" ht="14.25">
      <c r="J3063" s="41"/>
    </row>
    <row r="3064" ht="14.25">
      <c r="J3064" s="41"/>
    </row>
    <row r="3065" ht="14.25">
      <c r="J3065" s="41"/>
    </row>
    <row r="3066" ht="14.25">
      <c r="J3066" s="41"/>
    </row>
    <row r="3067" ht="14.25">
      <c r="J3067" s="41"/>
    </row>
    <row r="3068" ht="14.25">
      <c r="J3068" s="41"/>
    </row>
    <row r="3069" ht="14.25">
      <c r="J3069" s="41"/>
    </row>
    <row r="3070" ht="14.25">
      <c r="J3070" s="41"/>
    </row>
    <row r="3071" ht="14.25">
      <c r="J3071" s="41"/>
    </row>
    <row r="3072" ht="14.25">
      <c r="J3072" s="41"/>
    </row>
    <row r="3073" ht="14.25">
      <c r="J3073" s="41"/>
    </row>
    <row r="3074" ht="14.25">
      <c r="J3074" s="41"/>
    </row>
    <row r="3075" ht="14.25">
      <c r="J3075" s="41"/>
    </row>
    <row r="3076" ht="14.25">
      <c r="J3076" s="41"/>
    </row>
    <row r="3077" ht="14.25">
      <c r="J3077" s="41"/>
    </row>
    <row r="3078" ht="14.25">
      <c r="J3078" s="41"/>
    </row>
    <row r="3079" ht="14.25">
      <c r="J3079" s="41"/>
    </row>
    <row r="3080" ht="14.25">
      <c r="J3080" s="41"/>
    </row>
    <row r="3081" ht="14.25">
      <c r="J3081" s="41"/>
    </row>
    <row r="3082" ht="14.25">
      <c r="J3082" s="41"/>
    </row>
    <row r="3083" ht="14.25">
      <c r="J3083" s="41"/>
    </row>
    <row r="3084" ht="14.25">
      <c r="J3084" s="41"/>
    </row>
    <row r="3085" ht="14.25">
      <c r="J3085" s="41"/>
    </row>
    <row r="3086" ht="14.25">
      <c r="J3086" s="41"/>
    </row>
    <row r="3087" ht="14.25">
      <c r="J3087" s="41"/>
    </row>
    <row r="3088" ht="14.25">
      <c r="J3088" s="41"/>
    </row>
    <row r="3089" ht="14.25">
      <c r="J3089" s="41"/>
    </row>
    <row r="3090" ht="14.25">
      <c r="J3090" s="41"/>
    </row>
    <row r="3091" ht="14.25">
      <c r="J3091" s="41"/>
    </row>
    <row r="3092" ht="14.25">
      <c r="J3092" s="41"/>
    </row>
    <row r="3093" ht="14.25">
      <c r="J3093" s="41"/>
    </row>
    <row r="3094" ht="14.25">
      <c r="J3094" s="41"/>
    </row>
    <row r="3095" ht="14.25">
      <c r="J3095" s="41"/>
    </row>
    <row r="3096" ht="14.25">
      <c r="J3096" s="41"/>
    </row>
    <row r="3097" ht="14.25">
      <c r="J3097" s="41"/>
    </row>
    <row r="3098" ht="14.25">
      <c r="J3098" s="41"/>
    </row>
    <row r="3099" ht="14.25">
      <c r="J3099" s="41"/>
    </row>
    <row r="3100" ht="14.25">
      <c r="J3100" s="41"/>
    </row>
    <row r="3101" ht="14.25">
      <c r="J3101" s="41"/>
    </row>
    <row r="3102" ht="14.25">
      <c r="J3102" s="41"/>
    </row>
    <row r="3103" ht="14.25">
      <c r="J3103" s="41"/>
    </row>
    <row r="3104" ht="14.25">
      <c r="J3104" s="41"/>
    </row>
    <row r="3105" ht="14.25">
      <c r="J3105" s="41"/>
    </row>
    <row r="3106" ht="14.25">
      <c r="J3106" s="41"/>
    </row>
    <row r="3107" ht="14.25">
      <c r="J3107" s="41"/>
    </row>
    <row r="3108" ht="14.25">
      <c r="J3108" s="41"/>
    </row>
    <row r="3109" ht="14.25">
      <c r="J3109" s="41"/>
    </row>
    <row r="3110" ht="14.25">
      <c r="J3110" s="41"/>
    </row>
    <row r="3111" ht="14.25">
      <c r="J3111" s="41"/>
    </row>
    <row r="3112" ht="14.25">
      <c r="J3112" s="41"/>
    </row>
    <row r="3113" ht="14.25">
      <c r="J3113" s="41"/>
    </row>
    <row r="3114" ht="14.25">
      <c r="J3114" s="41"/>
    </row>
    <row r="3115" ht="14.25">
      <c r="J3115" s="41"/>
    </row>
    <row r="3116" ht="14.25">
      <c r="J3116" s="41"/>
    </row>
    <row r="3117" ht="14.25">
      <c r="J3117" s="41"/>
    </row>
    <row r="3118" ht="14.25">
      <c r="J3118" s="41"/>
    </row>
    <row r="3119" ht="14.25">
      <c r="J3119" s="41"/>
    </row>
    <row r="3120" ht="14.25">
      <c r="J3120" s="41"/>
    </row>
    <row r="3121" ht="14.25">
      <c r="J3121" s="41"/>
    </row>
    <row r="3122" ht="14.25">
      <c r="J3122" s="41"/>
    </row>
    <row r="3123" ht="14.25">
      <c r="J3123" s="41"/>
    </row>
    <row r="3124" ht="14.25">
      <c r="J3124" s="41"/>
    </row>
    <row r="3125" ht="14.25">
      <c r="J3125" s="41"/>
    </row>
    <row r="3126" ht="14.25">
      <c r="J3126" s="41"/>
    </row>
    <row r="3127" ht="14.25">
      <c r="J3127" s="41"/>
    </row>
    <row r="3128" ht="14.25">
      <c r="J3128" s="41"/>
    </row>
    <row r="3129" ht="14.25">
      <c r="J3129" s="41"/>
    </row>
    <row r="3130" ht="14.25">
      <c r="J3130" s="41"/>
    </row>
    <row r="3131" ht="14.25">
      <c r="J3131" s="41"/>
    </row>
    <row r="3132" ht="14.25">
      <c r="J3132" s="41"/>
    </row>
    <row r="3133" ht="14.25">
      <c r="J3133" s="41"/>
    </row>
    <row r="3134" ht="14.25">
      <c r="J3134" s="41"/>
    </row>
    <row r="3135" ht="14.25">
      <c r="J3135" s="41"/>
    </row>
    <row r="3136" ht="14.25">
      <c r="J3136" s="41"/>
    </row>
    <row r="3137" ht="14.25">
      <c r="J3137" s="41"/>
    </row>
    <row r="3138" ht="14.25">
      <c r="J3138" s="41"/>
    </row>
    <row r="3139" ht="14.25">
      <c r="J3139" s="41"/>
    </row>
    <row r="3140" ht="14.25">
      <c r="J3140" s="41"/>
    </row>
    <row r="3141" ht="14.25">
      <c r="J3141" s="41"/>
    </row>
    <row r="3142" ht="14.25">
      <c r="J3142" s="41"/>
    </row>
    <row r="3143" ht="14.25">
      <c r="J3143" s="41"/>
    </row>
    <row r="3144" ht="14.25">
      <c r="J3144" s="41"/>
    </row>
    <row r="3145" ht="14.25">
      <c r="J3145" s="41"/>
    </row>
    <row r="3146" ht="14.25">
      <c r="J3146" s="41"/>
    </row>
    <row r="3147" ht="14.25">
      <c r="J3147" s="41"/>
    </row>
    <row r="3148" ht="14.25">
      <c r="J3148" s="41"/>
    </row>
    <row r="3149" ht="14.25">
      <c r="J3149" s="41"/>
    </row>
    <row r="3150" ht="14.25">
      <c r="J3150" s="41"/>
    </row>
    <row r="3151" ht="14.25">
      <c r="J3151" s="41"/>
    </row>
    <row r="3152" ht="14.25">
      <c r="J3152" s="41"/>
    </row>
    <row r="3153" ht="14.25">
      <c r="J3153" s="41"/>
    </row>
    <row r="3154" ht="14.25">
      <c r="J3154" s="41"/>
    </row>
    <row r="3155" ht="14.25">
      <c r="J3155" s="41"/>
    </row>
    <row r="3156" ht="14.25">
      <c r="J3156" s="41"/>
    </row>
    <row r="3157" ht="14.25">
      <c r="J3157" s="41"/>
    </row>
    <row r="3158" ht="14.25">
      <c r="J3158" s="41"/>
    </row>
    <row r="3159" ht="14.25">
      <c r="J3159" s="41"/>
    </row>
    <row r="3160" ht="14.25">
      <c r="J3160" s="41"/>
    </row>
    <row r="3161" ht="14.25">
      <c r="J3161" s="41"/>
    </row>
    <row r="3162" ht="14.25">
      <c r="J3162" s="41"/>
    </row>
    <row r="3163" ht="14.25">
      <c r="J3163" s="41"/>
    </row>
    <row r="3164" ht="14.25">
      <c r="J3164" s="41"/>
    </row>
    <row r="3165" ht="14.25">
      <c r="J3165" s="41"/>
    </row>
    <row r="3166" ht="14.25">
      <c r="J3166" s="41"/>
    </row>
    <row r="3167" ht="14.25">
      <c r="J3167" s="41"/>
    </row>
    <row r="3168" ht="14.25">
      <c r="J3168" s="41"/>
    </row>
    <row r="3169" ht="14.25">
      <c r="J3169" s="41"/>
    </row>
    <row r="3170" ht="14.25">
      <c r="J3170" s="41"/>
    </row>
    <row r="3171" ht="14.25">
      <c r="J3171" s="41"/>
    </row>
    <row r="3172" ht="14.25">
      <c r="J3172" s="41"/>
    </row>
    <row r="3173" ht="14.25">
      <c r="J3173" s="41"/>
    </row>
    <row r="3174" ht="14.25">
      <c r="J3174" s="41"/>
    </row>
    <row r="3175" ht="14.25">
      <c r="J3175" s="41"/>
    </row>
    <row r="3176" ht="14.25">
      <c r="J3176" s="41"/>
    </row>
    <row r="3177" ht="14.25">
      <c r="J3177" s="41"/>
    </row>
    <row r="3178" ht="14.25">
      <c r="J3178" s="41"/>
    </row>
    <row r="3179" ht="14.25">
      <c r="J3179" s="41"/>
    </row>
    <row r="3180" ht="14.25">
      <c r="J3180" s="41"/>
    </row>
    <row r="3181" ht="14.25">
      <c r="J3181" s="41"/>
    </row>
    <row r="3182" ht="14.25">
      <c r="J3182" s="41"/>
    </row>
    <row r="3183" ht="14.25">
      <c r="J3183" s="41"/>
    </row>
    <row r="3184" ht="14.25">
      <c r="J3184" s="41"/>
    </row>
    <row r="3185" ht="14.25">
      <c r="J3185" s="41"/>
    </row>
    <row r="3186" ht="14.25">
      <c r="J3186" s="41"/>
    </row>
    <row r="3187" ht="14.25">
      <c r="J3187" s="41"/>
    </row>
    <row r="3188" ht="14.25">
      <c r="J3188" s="41"/>
    </row>
    <row r="3189" ht="14.25">
      <c r="J3189" s="41"/>
    </row>
    <row r="3190" ht="14.25">
      <c r="J3190" s="41"/>
    </row>
    <row r="3191" ht="14.25">
      <c r="J3191" s="41"/>
    </row>
    <row r="3192" ht="14.25">
      <c r="J3192" s="41"/>
    </row>
    <row r="3193" ht="14.25">
      <c r="J3193" s="41"/>
    </row>
    <row r="3194" ht="14.25">
      <c r="J3194" s="41"/>
    </row>
    <row r="3195" ht="14.25">
      <c r="J3195" s="41"/>
    </row>
    <row r="3196" ht="14.25">
      <c r="J3196" s="41"/>
    </row>
    <row r="3197" ht="14.25">
      <c r="J3197" s="41"/>
    </row>
    <row r="3198" ht="14.25">
      <c r="J3198" s="41"/>
    </row>
    <row r="3199" ht="14.25">
      <c r="J3199" s="41"/>
    </row>
    <row r="3200" ht="14.25">
      <c r="J3200" s="41"/>
    </row>
    <row r="3201" ht="14.25">
      <c r="J3201" s="41"/>
    </row>
    <row r="3202" ht="14.25">
      <c r="J3202" s="41"/>
    </row>
    <row r="3203" ht="14.25">
      <c r="J3203" s="41"/>
    </row>
    <row r="3204" ht="14.25">
      <c r="J3204" s="41"/>
    </row>
    <row r="3205" ht="14.25">
      <c r="J3205" s="41"/>
    </row>
    <row r="3206" ht="14.25">
      <c r="J3206" s="41"/>
    </row>
    <row r="3207" ht="14.25">
      <c r="J3207" s="41"/>
    </row>
    <row r="3208" ht="14.25">
      <c r="J3208" s="41"/>
    </row>
    <row r="3209" ht="14.25">
      <c r="J3209" s="41"/>
    </row>
    <row r="3210" ht="14.25">
      <c r="J3210" s="41"/>
    </row>
    <row r="3211" ht="14.25">
      <c r="J3211" s="41"/>
    </row>
    <row r="3212" ht="14.25">
      <c r="J3212" s="41"/>
    </row>
    <row r="3213" ht="14.25">
      <c r="J3213" s="41"/>
    </row>
    <row r="3214" ht="14.25">
      <c r="J3214" s="41"/>
    </row>
    <row r="3215" ht="14.25">
      <c r="J3215" s="41"/>
    </row>
    <row r="3216" ht="14.25">
      <c r="J3216" s="41"/>
    </row>
    <row r="3217" ht="14.25">
      <c r="J3217" s="41"/>
    </row>
    <row r="3218" ht="14.25">
      <c r="J3218" s="41"/>
    </row>
    <row r="3219" ht="14.25">
      <c r="J3219" s="41"/>
    </row>
    <row r="3220" ht="14.25">
      <c r="J3220" s="41"/>
    </row>
    <row r="3221" ht="14.25">
      <c r="J3221" s="41"/>
    </row>
    <row r="3222" ht="14.25">
      <c r="J3222" s="41"/>
    </row>
    <row r="3223" ht="14.25">
      <c r="J3223" s="41"/>
    </row>
    <row r="3224" ht="14.25">
      <c r="J3224" s="41"/>
    </row>
    <row r="3225" ht="14.25">
      <c r="J3225" s="41"/>
    </row>
    <row r="3226" ht="14.25">
      <c r="J3226" s="41"/>
    </row>
    <row r="3227" ht="14.25">
      <c r="J3227" s="41"/>
    </row>
    <row r="3228" ht="14.25">
      <c r="J3228" s="41"/>
    </row>
    <row r="3229" ht="14.25">
      <c r="J3229" s="41"/>
    </row>
    <row r="3230" ht="14.25">
      <c r="J3230" s="41"/>
    </row>
    <row r="3231" ht="14.25">
      <c r="J3231" s="41"/>
    </row>
    <row r="3232" ht="14.25">
      <c r="J3232" s="41"/>
    </row>
    <row r="3233" ht="14.25">
      <c r="J3233" s="41"/>
    </row>
    <row r="3234" ht="14.25">
      <c r="J3234" s="41"/>
    </row>
    <row r="3235" ht="14.25">
      <c r="J3235" s="41"/>
    </row>
    <row r="3236" ht="14.25">
      <c r="J3236" s="41"/>
    </row>
    <row r="3237" ht="14.25">
      <c r="J3237" s="41"/>
    </row>
    <row r="3238" ht="14.25">
      <c r="J3238" s="41"/>
    </row>
    <row r="3239" ht="14.25">
      <c r="J3239" s="41"/>
    </row>
    <row r="3240" ht="14.25">
      <c r="J3240" s="41"/>
    </row>
    <row r="3241" ht="14.25">
      <c r="J3241" s="41"/>
    </row>
    <row r="3242" ht="14.25">
      <c r="J3242" s="41"/>
    </row>
    <row r="3243" ht="14.25">
      <c r="J3243" s="41"/>
    </row>
    <row r="3244" ht="14.25">
      <c r="J3244" s="41"/>
    </row>
    <row r="3245" ht="14.25">
      <c r="J3245" s="41"/>
    </row>
    <row r="3246" ht="14.25">
      <c r="J3246" s="41"/>
    </row>
    <row r="3247" ht="14.25">
      <c r="J3247" s="41"/>
    </row>
    <row r="3248" ht="14.25">
      <c r="J3248" s="41"/>
    </row>
    <row r="3249" ht="14.25">
      <c r="J3249" s="41"/>
    </row>
    <row r="3250" ht="14.25">
      <c r="J3250" s="41"/>
    </row>
    <row r="3251" ht="14.25">
      <c r="J3251" s="41"/>
    </row>
    <row r="3252" ht="14.25">
      <c r="J3252" s="41"/>
    </row>
    <row r="3253" ht="14.25">
      <c r="J3253" s="41"/>
    </row>
    <row r="3254" ht="14.25">
      <c r="J3254" s="41"/>
    </row>
    <row r="3255" ht="14.25">
      <c r="J3255" s="41"/>
    </row>
    <row r="3256" ht="14.25">
      <c r="J3256" s="41"/>
    </row>
    <row r="3257" ht="14.25">
      <c r="J3257" s="41"/>
    </row>
    <row r="3258" ht="14.25">
      <c r="J3258" s="41"/>
    </row>
    <row r="3259" ht="14.25">
      <c r="J3259" s="41"/>
    </row>
    <row r="3260" ht="14.25">
      <c r="J3260" s="41"/>
    </row>
    <row r="3261" ht="14.25">
      <c r="J3261" s="41"/>
    </row>
    <row r="3262" ht="14.25">
      <c r="J3262" s="41"/>
    </row>
    <row r="3263" ht="14.25">
      <c r="J3263" s="41"/>
    </row>
    <row r="3264" ht="14.25">
      <c r="J3264" s="41"/>
    </row>
    <row r="3265" ht="14.25">
      <c r="J3265" s="41"/>
    </row>
    <row r="3266" ht="14.25">
      <c r="J3266" s="41"/>
    </row>
    <row r="3267" ht="14.25">
      <c r="J3267" s="41"/>
    </row>
    <row r="3268" ht="14.25">
      <c r="J3268" s="41"/>
    </row>
    <row r="3269" ht="14.25">
      <c r="J3269" s="41"/>
    </row>
    <row r="3270" ht="14.25">
      <c r="J3270" s="41"/>
    </row>
    <row r="3271" ht="14.25">
      <c r="J3271" s="41"/>
    </row>
    <row r="3272" ht="14.25">
      <c r="J3272" s="41"/>
    </row>
    <row r="3273" ht="14.25">
      <c r="J3273" s="41"/>
    </row>
    <row r="3274" ht="14.25">
      <c r="J3274" s="41"/>
    </row>
    <row r="3275" ht="14.25">
      <c r="J3275" s="41"/>
    </row>
    <row r="3276" ht="14.25">
      <c r="J3276" s="41"/>
    </row>
    <row r="3277" ht="14.25">
      <c r="J3277" s="41"/>
    </row>
    <row r="3278" ht="14.25">
      <c r="J3278" s="41"/>
    </row>
    <row r="3279" ht="14.25">
      <c r="J3279" s="41"/>
    </row>
    <row r="3280" ht="14.25">
      <c r="J3280" s="41"/>
    </row>
    <row r="3281" ht="14.25">
      <c r="J3281" s="41"/>
    </row>
    <row r="3282" ht="14.25">
      <c r="J3282" s="41"/>
    </row>
    <row r="3283" ht="14.25">
      <c r="J3283" s="41"/>
    </row>
    <row r="3284" ht="14.25">
      <c r="J3284" s="41"/>
    </row>
    <row r="3285" ht="14.25">
      <c r="J3285" s="41"/>
    </row>
    <row r="3286" ht="14.25">
      <c r="J3286" s="41"/>
    </row>
    <row r="3287" ht="14.25">
      <c r="J3287" s="41"/>
    </row>
    <row r="3288" ht="14.25">
      <c r="J3288" s="41"/>
    </row>
    <row r="3289" ht="14.25">
      <c r="J3289" s="41"/>
    </row>
    <row r="3290" ht="14.25">
      <c r="J3290" s="41"/>
    </row>
    <row r="3291" ht="14.25">
      <c r="J3291" s="41"/>
    </row>
    <row r="3292" ht="14.25">
      <c r="J3292" s="41"/>
    </row>
    <row r="3293" ht="14.25">
      <c r="J3293" s="41"/>
    </row>
    <row r="3294" ht="14.25">
      <c r="J3294" s="41"/>
    </row>
    <row r="3295" ht="14.25">
      <c r="J3295" s="41"/>
    </row>
    <row r="3296" ht="14.25">
      <c r="J3296" s="41"/>
    </row>
    <row r="3297" ht="14.25">
      <c r="J3297" s="41"/>
    </row>
    <row r="3298" ht="14.25">
      <c r="J3298" s="41"/>
    </row>
    <row r="3299" ht="14.25">
      <c r="J3299" s="41"/>
    </row>
    <row r="3300" ht="14.25">
      <c r="J3300" s="41"/>
    </row>
    <row r="3301" ht="14.25">
      <c r="J3301" s="41"/>
    </row>
    <row r="3302" ht="14.25">
      <c r="J3302" s="41"/>
    </row>
    <row r="3303" ht="14.25">
      <c r="J3303" s="41"/>
    </row>
    <row r="3304" ht="14.25">
      <c r="J3304" s="41"/>
    </row>
    <row r="3305" ht="14.25">
      <c r="J3305" s="41"/>
    </row>
    <row r="3306" ht="14.25">
      <c r="J3306" s="41"/>
    </row>
    <row r="3307" ht="14.25">
      <c r="J3307" s="41"/>
    </row>
    <row r="3308" ht="14.25">
      <c r="J3308" s="41"/>
    </row>
    <row r="3309" ht="14.25">
      <c r="J3309" s="41"/>
    </row>
    <row r="3310" ht="14.25">
      <c r="J3310" s="41"/>
    </row>
    <row r="3311" ht="14.25">
      <c r="J3311" s="41"/>
    </row>
    <row r="3312" ht="14.25">
      <c r="J3312" s="41"/>
    </row>
    <row r="3313" ht="14.25">
      <c r="J3313" s="41"/>
    </row>
    <row r="3314" ht="14.25">
      <c r="J3314" s="41"/>
    </row>
    <row r="3315" ht="14.25">
      <c r="J3315" s="41"/>
    </row>
    <row r="3316" ht="14.25">
      <c r="J3316" s="41"/>
    </row>
    <row r="3317" ht="14.25">
      <c r="J3317" s="41"/>
    </row>
    <row r="3318" ht="14.25">
      <c r="J3318" s="41"/>
    </row>
    <row r="3319" ht="14.25">
      <c r="J3319" s="41"/>
    </row>
    <row r="3320" ht="14.25">
      <c r="J3320" s="41"/>
    </row>
    <row r="3321" ht="14.25">
      <c r="J3321" s="41"/>
    </row>
    <row r="3322" ht="14.25">
      <c r="J3322" s="41"/>
    </row>
    <row r="3323" ht="14.25">
      <c r="J3323" s="41"/>
    </row>
    <row r="3324" ht="14.25">
      <c r="J3324" s="41"/>
    </row>
    <row r="3325" ht="14.25">
      <c r="J3325" s="41"/>
    </row>
    <row r="3326" ht="14.25">
      <c r="J3326" s="41"/>
    </row>
    <row r="3327" ht="14.25">
      <c r="J3327" s="41"/>
    </row>
    <row r="3328" ht="14.25">
      <c r="J3328" s="41"/>
    </row>
    <row r="3329" ht="14.25">
      <c r="J3329" s="41"/>
    </row>
    <row r="3330" ht="14.25">
      <c r="J3330" s="41"/>
    </row>
    <row r="3331" ht="14.25">
      <c r="J3331" s="41"/>
    </row>
    <row r="3332" ht="14.25">
      <c r="J3332" s="41"/>
    </row>
    <row r="3333" ht="14.25">
      <c r="J3333" s="41"/>
    </row>
    <row r="3334" ht="14.25">
      <c r="J3334" s="41"/>
    </row>
    <row r="3335" ht="14.25">
      <c r="J3335" s="41"/>
    </row>
    <row r="3336" ht="14.25">
      <c r="J3336" s="41"/>
    </row>
    <row r="3337" ht="14.25">
      <c r="J3337" s="41"/>
    </row>
    <row r="3338" ht="14.25">
      <c r="J3338" s="41"/>
    </row>
    <row r="3339" ht="14.25">
      <c r="J3339" s="41"/>
    </row>
    <row r="3340" ht="14.25">
      <c r="J3340" s="41"/>
    </row>
    <row r="3341" ht="14.25">
      <c r="J3341" s="41"/>
    </row>
    <row r="3342" ht="14.25">
      <c r="J3342" s="41"/>
    </row>
    <row r="3343" ht="14.25">
      <c r="J3343" s="41"/>
    </row>
    <row r="3344" ht="14.25">
      <c r="J3344" s="41"/>
    </row>
    <row r="3345" ht="14.25">
      <c r="J3345" s="41"/>
    </row>
    <row r="3346" ht="14.25">
      <c r="J3346" s="41"/>
    </row>
    <row r="3347" ht="14.25">
      <c r="J3347" s="41"/>
    </row>
    <row r="3348" ht="14.25">
      <c r="J3348" s="41"/>
    </row>
    <row r="3349" ht="14.25">
      <c r="J3349" s="41"/>
    </row>
    <row r="3350" ht="14.25">
      <c r="J3350" s="41"/>
    </row>
    <row r="3351" ht="14.25">
      <c r="J3351" s="41"/>
    </row>
    <row r="3352" ht="14.25">
      <c r="J3352" s="41"/>
    </row>
    <row r="3353" ht="14.25">
      <c r="J3353" s="41"/>
    </row>
    <row r="3354" ht="14.25">
      <c r="J3354" s="41"/>
    </row>
    <row r="3355" ht="14.25">
      <c r="J3355" s="41"/>
    </row>
    <row r="3356" ht="14.25">
      <c r="J3356" s="41"/>
    </row>
    <row r="3357" ht="14.25">
      <c r="J3357" s="41"/>
    </row>
    <row r="3358" ht="14.25">
      <c r="J3358" s="41"/>
    </row>
    <row r="3359" ht="14.25">
      <c r="J3359" s="41"/>
    </row>
    <row r="3360" ht="14.25">
      <c r="J3360" s="41"/>
    </row>
    <row r="3361" ht="14.25">
      <c r="J3361" s="41"/>
    </row>
    <row r="3362" ht="14.25">
      <c r="J3362" s="41"/>
    </row>
    <row r="3363" ht="14.25">
      <c r="J3363" s="41"/>
    </row>
    <row r="3364" ht="14.25">
      <c r="J3364" s="41"/>
    </row>
    <row r="3365" ht="14.25">
      <c r="J3365" s="41"/>
    </row>
    <row r="3366" ht="14.25">
      <c r="J3366" s="41"/>
    </row>
    <row r="3367" ht="14.25">
      <c r="J3367" s="41"/>
    </row>
    <row r="3368" ht="14.25">
      <c r="J3368" s="41"/>
    </row>
    <row r="3369" ht="14.25">
      <c r="J3369" s="41"/>
    </row>
    <row r="3370" ht="14.25">
      <c r="J3370" s="41"/>
    </row>
    <row r="3371" ht="14.25">
      <c r="J3371" s="41"/>
    </row>
    <row r="3372" ht="14.25">
      <c r="J3372" s="41"/>
    </row>
    <row r="3373" ht="14.25">
      <c r="J3373" s="41"/>
    </row>
    <row r="3374" ht="14.25">
      <c r="J3374" s="41"/>
    </row>
    <row r="3375" ht="14.25">
      <c r="J3375" s="41"/>
    </row>
    <row r="3376" ht="14.25">
      <c r="J3376" s="41"/>
    </row>
    <row r="3377" ht="14.25">
      <c r="J3377" s="41"/>
    </row>
    <row r="3378" ht="14.25">
      <c r="J3378" s="41"/>
    </row>
    <row r="3379" ht="14.25">
      <c r="J3379" s="41"/>
    </row>
    <row r="3380" ht="14.25">
      <c r="J3380" s="41"/>
    </row>
    <row r="3381" ht="14.25">
      <c r="J3381" s="41"/>
    </row>
    <row r="3382" ht="14.25">
      <c r="J3382" s="41"/>
    </row>
    <row r="3383" ht="14.25">
      <c r="J3383" s="41"/>
    </row>
    <row r="3384" ht="14.25">
      <c r="J3384" s="41"/>
    </row>
    <row r="3385" ht="14.25">
      <c r="J3385" s="41"/>
    </row>
    <row r="3386" ht="14.25">
      <c r="J3386" s="41"/>
    </row>
    <row r="3387" ht="14.25">
      <c r="J3387" s="41"/>
    </row>
    <row r="3388" ht="14.25">
      <c r="J3388" s="41"/>
    </row>
    <row r="3389" ht="14.25">
      <c r="J3389" s="41"/>
    </row>
    <row r="3390" ht="14.25">
      <c r="J3390" s="41"/>
    </row>
    <row r="3391" ht="14.25">
      <c r="J3391" s="41"/>
    </row>
    <row r="3392" ht="14.25">
      <c r="J3392" s="41"/>
    </row>
    <row r="3393" ht="14.25">
      <c r="J3393" s="41"/>
    </row>
    <row r="3394" ht="14.25">
      <c r="J3394" s="41"/>
    </row>
    <row r="3395" ht="14.25">
      <c r="J3395" s="41"/>
    </row>
    <row r="3396" ht="14.25">
      <c r="J3396" s="41"/>
    </row>
    <row r="3397" ht="14.25">
      <c r="J3397" s="41"/>
    </row>
    <row r="3398" ht="14.25">
      <c r="J3398" s="41"/>
    </row>
    <row r="3399" ht="14.25">
      <c r="J3399" s="41"/>
    </row>
    <row r="3400" ht="14.25">
      <c r="J3400" s="41"/>
    </row>
    <row r="3401" ht="14.25">
      <c r="J3401" s="41"/>
    </row>
    <row r="3402" ht="14.25">
      <c r="J3402" s="41"/>
    </row>
    <row r="3403" ht="14.25">
      <c r="J3403" s="41"/>
    </row>
    <row r="3404" ht="14.25">
      <c r="J3404" s="41"/>
    </row>
    <row r="3405" ht="14.25">
      <c r="J3405" s="41"/>
    </row>
    <row r="3406" ht="14.25">
      <c r="J3406" s="41"/>
    </row>
    <row r="3407" ht="14.25">
      <c r="J3407" s="41"/>
    </row>
    <row r="3408" ht="14.25">
      <c r="J3408" s="41"/>
    </row>
    <row r="3409" ht="14.25">
      <c r="J3409" s="41"/>
    </row>
    <row r="3410" ht="14.25">
      <c r="J3410" s="41"/>
    </row>
    <row r="3411" ht="14.25">
      <c r="J3411" s="41"/>
    </row>
    <row r="3412" ht="14.25">
      <c r="J3412" s="41"/>
    </row>
    <row r="3413" ht="14.25">
      <c r="J3413" s="41"/>
    </row>
    <row r="3414" ht="14.25">
      <c r="J3414" s="41"/>
    </row>
    <row r="3415" ht="14.25">
      <c r="J3415" s="41"/>
    </row>
    <row r="3416" ht="14.25">
      <c r="J3416" s="41"/>
    </row>
    <row r="3417" ht="14.25">
      <c r="J3417" s="41"/>
    </row>
    <row r="3418" ht="14.25">
      <c r="J3418" s="41"/>
    </row>
    <row r="3419" ht="14.25">
      <c r="J3419" s="41"/>
    </row>
    <row r="3420" ht="14.25">
      <c r="J3420" s="41"/>
    </row>
    <row r="3421" ht="14.25">
      <c r="J3421" s="41"/>
    </row>
    <row r="3422" ht="14.25">
      <c r="J3422" s="41"/>
    </row>
    <row r="3423" ht="14.25">
      <c r="J3423" s="41"/>
    </row>
    <row r="3424" ht="14.25">
      <c r="J3424" s="41"/>
    </row>
    <row r="3425" ht="14.25">
      <c r="J3425" s="41"/>
    </row>
    <row r="3426" ht="14.25">
      <c r="J3426" s="41"/>
    </row>
    <row r="3427" ht="14.25">
      <c r="J3427" s="41"/>
    </row>
    <row r="3428" ht="14.25">
      <c r="J3428" s="41"/>
    </row>
    <row r="3429" ht="14.25">
      <c r="J3429" s="41"/>
    </row>
    <row r="3430" ht="14.25">
      <c r="J3430" s="41"/>
    </row>
    <row r="3431" ht="14.25">
      <c r="J3431" s="41"/>
    </row>
    <row r="3432" ht="14.25">
      <c r="J3432" s="41"/>
    </row>
    <row r="3433" ht="14.25">
      <c r="J3433" s="41"/>
    </row>
    <row r="3434" ht="14.25">
      <c r="J3434" s="41"/>
    </row>
    <row r="3435" ht="14.25">
      <c r="J3435" s="41"/>
    </row>
    <row r="3436" ht="14.25">
      <c r="J3436" s="41"/>
    </row>
    <row r="3437" ht="14.25">
      <c r="J3437" s="41"/>
    </row>
    <row r="3438" ht="14.25">
      <c r="J3438" s="41"/>
    </row>
    <row r="3439" ht="14.25">
      <c r="J3439" s="41"/>
    </row>
    <row r="3440" ht="14.25">
      <c r="J3440" s="41"/>
    </row>
    <row r="3441" ht="14.25">
      <c r="J3441" s="41"/>
    </row>
    <row r="3442" ht="14.25">
      <c r="J3442" s="41"/>
    </row>
    <row r="3443" ht="14.25">
      <c r="J3443" s="41"/>
    </row>
    <row r="3444" ht="14.25">
      <c r="J3444" s="41"/>
    </row>
    <row r="3445" ht="14.25">
      <c r="J3445" s="41"/>
    </row>
    <row r="3446" ht="14.25">
      <c r="J3446" s="41"/>
    </row>
    <row r="3447" ht="14.25">
      <c r="J3447" s="41"/>
    </row>
    <row r="3448" ht="14.25">
      <c r="J3448" s="41"/>
    </row>
    <row r="3449" ht="14.25">
      <c r="J3449" s="41"/>
    </row>
    <row r="3450" ht="14.25">
      <c r="J3450" s="41"/>
    </row>
    <row r="3451" ht="14.25">
      <c r="J3451" s="41"/>
    </row>
    <row r="3452" ht="14.25">
      <c r="J3452" s="41"/>
    </row>
    <row r="3453" ht="14.25">
      <c r="J3453" s="41"/>
    </row>
    <row r="3454" ht="14.25">
      <c r="J3454" s="41"/>
    </row>
    <row r="3455" ht="14.25">
      <c r="J3455" s="41"/>
    </row>
    <row r="3456" ht="14.25">
      <c r="J3456" s="41"/>
    </row>
    <row r="3457" ht="14.25">
      <c r="J3457" s="41"/>
    </row>
    <row r="3458" ht="14.25">
      <c r="J3458" s="41"/>
    </row>
    <row r="3459" ht="14.25">
      <c r="J3459" s="41"/>
    </row>
    <row r="3460" ht="14.25">
      <c r="J3460" s="41"/>
    </row>
    <row r="3461" ht="14.25">
      <c r="J3461" s="41"/>
    </row>
    <row r="3462" ht="14.25">
      <c r="J3462" s="41"/>
    </row>
    <row r="3463" ht="14.25">
      <c r="J3463" s="41"/>
    </row>
    <row r="3464" ht="14.25">
      <c r="J3464" s="41"/>
    </row>
    <row r="3465" ht="14.25">
      <c r="J3465" s="41"/>
    </row>
    <row r="3466" ht="14.25">
      <c r="J3466" s="41"/>
    </row>
    <row r="3467" ht="14.25">
      <c r="J3467" s="41"/>
    </row>
    <row r="3468" ht="14.25">
      <c r="J3468" s="41"/>
    </row>
    <row r="3469" ht="14.25">
      <c r="J3469" s="41"/>
    </row>
    <row r="3470" ht="14.25">
      <c r="J3470" s="41"/>
    </row>
    <row r="3471" ht="14.25">
      <c r="J3471" s="41"/>
    </row>
    <row r="3472" ht="14.25">
      <c r="J3472" s="41"/>
    </row>
    <row r="3473" ht="14.25">
      <c r="J3473" s="41"/>
    </row>
    <row r="3474" ht="14.25">
      <c r="J3474" s="41"/>
    </row>
    <row r="3475" ht="14.25">
      <c r="J3475" s="41"/>
    </row>
    <row r="3476" ht="14.25">
      <c r="J3476" s="41"/>
    </row>
    <row r="3477" ht="14.25">
      <c r="J3477" s="41"/>
    </row>
    <row r="3478" ht="14.25">
      <c r="J3478" s="41"/>
    </row>
    <row r="3479" ht="14.25">
      <c r="J3479" s="41"/>
    </row>
    <row r="3480" ht="14.25">
      <c r="J3480" s="41"/>
    </row>
    <row r="3481" ht="14.25">
      <c r="J3481" s="41"/>
    </row>
    <row r="3482" ht="14.25">
      <c r="J3482" s="41"/>
    </row>
    <row r="3483" ht="14.25">
      <c r="J3483" s="41"/>
    </row>
    <row r="3484" ht="14.25">
      <c r="J3484" s="41"/>
    </row>
    <row r="3485" ht="14.25">
      <c r="J3485" s="41"/>
    </row>
    <row r="3486" ht="14.25">
      <c r="J3486" s="41"/>
    </row>
    <row r="3487" ht="14.25">
      <c r="J3487" s="41"/>
    </row>
    <row r="3488" ht="14.25">
      <c r="J3488" s="41"/>
    </row>
    <row r="3489" ht="14.25">
      <c r="J3489" s="41"/>
    </row>
    <row r="3490" ht="14.25">
      <c r="J3490" s="41"/>
    </row>
    <row r="3491" ht="14.25">
      <c r="J3491" s="41"/>
    </row>
    <row r="3492" ht="14.25">
      <c r="J3492" s="41"/>
    </row>
    <row r="3493" ht="14.25">
      <c r="J3493" s="41"/>
    </row>
    <row r="3494" ht="14.25">
      <c r="J3494" s="41"/>
    </row>
    <row r="3495" ht="14.25">
      <c r="J3495" s="41"/>
    </row>
    <row r="3496" ht="14.25">
      <c r="J3496" s="41"/>
    </row>
    <row r="3497" ht="14.25">
      <c r="J3497" s="41"/>
    </row>
    <row r="3498" ht="14.25">
      <c r="J3498" s="41"/>
    </row>
    <row r="3499" ht="14.25">
      <c r="J3499" s="41"/>
    </row>
    <row r="3500" ht="14.25">
      <c r="J3500" s="41"/>
    </row>
    <row r="3501" ht="14.25">
      <c r="J3501" s="41"/>
    </row>
    <row r="3502" ht="14.25">
      <c r="J3502" s="41"/>
    </row>
    <row r="3503" ht="14.25">
      <c r="J3503" s="41"/>
    </row>
    <row r="3504" ht="14.25">
      <c r="J3504" s="41"/>
    </row>
    <row r="3505" ht="14.25">
      <c r="J3505" s="41"/>
    </row>
    <row r="3506" ht="14.25">
      <c r="J3506" s="41"/>
    </row>
    <row r="3507" ht="14.25">
      <c r="J3507" s="41"/>
    </row>
    <row r="3508" ht="14.25">
      <c r="J3508" s="41"/>
    </row>
    <row r="3509" ht="14.25">
      <c r="J3509" s="41"/>
    </row>
    <row r="3510" ht="14.25">
      <c r="J3510" s="41"/>
    </row>
    <row r="3511" ht="14.25">
      <c r="J3511" s="41"/>
    </row>
    <row r="3512" ht="14.25">
      <c r="J3512" s="41"/>
    </row>
    <row r="3513" ht="14.25">
      <c r="J3513" s="41"/>
    </row>
    <row r="3514" ht="14.25">
      <c r="J3514" s="41"/>
    </row>
    <row r="3515" ht="14.25">
      <c r="J3515" s="41"/>
    </row>
    <row r="3516" ht="14.25">
      <c r="J3516" s="41"/>
    </row>
    <row r="3517" ht="14.25">
      <c r="J3517" s="41"/>
    </row>
    <row r="3518" ht="14.25">
      <c r="J3518" s="41"/>
    </row>
    <row r="3519" ht="14.25">
      <c r="J3519" s="41"/>
    </row>
    <row r="3520" ht="14.25">
      <c r="J3520" s="41"/>
    </row>
    <row r="3521" ht="14.25">
      <c r="J3521" s="41"/>
    </row>
    <row r="3522" ht="14.25">
      <c r="J3522" s="41"/>
    </row>
    <row r="3523" ht="14.25">
      <c r="J3523" s="41"/>
    </row>
    <row r="3524" ht="14.25">
      <c r="J3524" s="41"/>
    </row>
    <row r="3525" ht="14.25">
      <c r="J3525" s="41"/>
    </row>
    <row r="3526" ht="14.25">
      <c r="J3526" s="41"/>
    </row>
    <row r="3527" ht="14.25">
      <c r="J3527" s="41"/>
    </row>
    <row r="3528" ht="14.25">
      <c r="J3528" s="41"/>
    </row>
    <row r="3529" ht="14.25">
      <c r="J3529" s="41"/>
    </row>
    <row r="3530" ht="14.25">
      <c r="J3530" s="41"/>
    </row>
    <row r="3531" ht="14.25">
      <c r="J3531" s="41"/>
    </row>
    <row r="3532" ht="14.25">
      <c r="J3532" s="41"/>
    </row>
    <row r="3533" ht="14.25">
      <c r="J3533" s="41"/>
    </row>
    <row r="3534" ht="14.25">
      <c r="J3534" s="41"/>
    </row>
    <row r="3535" ht="14.25">
      <c r="J3535" s="41"/>
    </row>
    <row r="3536" ht="14.25">
      <c r="J3536" s="41"/>
    </row>
    <row r="3537" ht="14.25">
      <c r="J3537" s="41"/>
    </row>
    <row r="3538" ht="14.25">
      <c r="J3538" s="41"/>
    </row>
    <row r="3539" ht="14.25">
      <c r="J3539" s="41"/>
    </row>
    <row r="3540" ht="14.25">
      <c r="J3540" s="41"/>
    </row>
    <row r="3541" ht="14.25">
      <c r="J3541" s="41"/>
    </row>
    <row r="3542" ht="14.25">
      <c r="J3542" s="41"/>
    </row>
    <row r="3543" ht="14.25">
      <c r="J3543" s="41"/>
    </row>
    <row r="3544" ht="14.25">
      <c r="J3544" s="41"/>
    </row>
    <row r="3545" ht="14.25">
      <c r="J3545" s="41"/>
    </row>
    <row r="3546" ht="14.25">
      <c r="J3546" s="41"/>
    </row>
    <row r="3547" ht="14.25">
      <c r="J3547" s="41"/>
    </row>
    <row r="3548" ht="14.25">
      <c r="J3548" s="41"/>
    </row>
    <row r="3549" ht="14.25">
      <c r="J3549" s="41"/>
    </row>
    <row r="3550" ht="14.25">
      <c r="J3550" s="41"/>
    </row>
    <row r="3551" ht="14.25">
      <c r="J3551" s="41"/>
    </row>
    <row r="3552" ht="14.25">
      <c r="J3552" s="41"/>
    </row>
    <row r="3553" ht="14.25">
      <c r="J3553" s="41"/>
    </row>
    <row r="3554" ht="14.25">
      <c r="J3554" s="41"/>
    </row>
    <row r="3555" ht="14.25">
      <c r="J3555" s="41"/>
    </row>
    <row r="3556" ht="14.25">
      <c r="J3556" s="41"/>
    </row>
    <row r="3557" ht="14.25">
      <c r="J3557" s="41"/>
    </row>
    <row r="3558" ht="14.25">
      <c r="J3558" s="41"/>
    </row>
    <row r="3559" ht="14.25">
      <c r="J3559" s="41"/>
    </row>
    <row r="3560" ht="14.25">
      <c r="J3560" s="41"/>
    </row>
    <row r="3561" ht="14.25">
      <c r="J3561" s="41"/>
    </row>
    <row r="3562" ht="14.25">
      <c r="J3562" s="41"/>
    </row>
    <row r="3563" ht="14.25">
      <c r="J3563" s="41"/>
    </row>
    <row r="3564" ht="14.25">
      <c r="J3564" s="41"/>
    </row>
    <row r="3565" ht="14.25">
      <c r="J3565" s="41"/>
    </row>
    <row r="3566" ht="14.25">
      <c r="J3566" s="41"/>
    </row>
    <row r="3567" ht="14.25">
      <c r="J3567" s="41"/>
    </row>
    <row r="3568" ht="14.25">
      <c r="J3568" s="41"/>
    </row>
    <row r="3569" ht="14.25">
      <c r="J3569" s="41"/>
    </row>
    <row r="3570" ht="14.25">
      <c r="J3570" s="41"/>
    </row>
    <row r="3571" ht="14.25">
      <c r="J3571" s="41"/>
    </row>
    <row r="3572" ht="14.25">
      <c r="J3572" s="41"/>
    </row>
    <row r="3573" ht="14.25">
      <c r="J3573" s="41"/>
    </row>
    <row r="3574" ht="14.25">
      <c r="J3574" s="41"/>
    </row>
    <row r="3575" ht="14.25">
      <c r="J3575" s="41"/>
    </row>
    <row r="3576" ht="14.25">
      <c r="J3576" s="41"/>
    </row>
    <row r="3577" ht="14.25">
      <c r="J3577" s="41"/>
    </row>
    <row r="3578" ht="14.25">
      <c r="J3578" s="41"/>
    </row>
    <row r="3579" ht="14.25">
      <c r="J3579" s="41"/>
    </row>
    <row r="3580" ht="14.25">
      <c r="J3580" s="41"/>
    </row>
    <row r="3581" ht="14.25">
      <c r="J3581" s="41"/>
    </row>
    <row r="3582" ht="14.25">
      <c r="J3582" s="41"/>
    </row>
    <row r="3583" ht="14.25">
      <c r="J3583" s="41"/>
    </row>
    <row r="3584" ht="14.25">
      <c r="J3584" s="41"/>
    </row>
    <row r="3585" ht="14.25">
      <c r="J3585" s="41"/>
    </row>
    <row r="3586" ht="14.25">
      <c r="J3586" s="41"/>
    </row>
    <row r="3587" ht="14.25">
      <c r="J3587" s="41"/>
    </row>
    <row r="3588" ht="14.25">
      <c r="J3588" s="41"/>
    </row>
    <row r="3589" ht="14.25">
      <c r="J3589" s="41"/>
    </row>
    <row r="3590" ht="14.25">
      <c r="J3590" s="41"/>
    </row>
    <row r="3591" ht="14.25">
      <c r="J3591" s="41"/>
    </row>
    <row r="3592" ht="14.25">
      <c r="J3592" s="41"/>
    </row>
    <row r="3593" ht="14.25">
      <c r="J3593" s="41"/>
    </row>
    <row r="3594" ht="14.25">
      <c r="J3594" s="41"/>
    </row>
    <row r="3595" ht="14.25">
      <c r="J3595" s="41"/>
    </row>
    <row r="3596" ht="14.25">
      <c r="J3596" s="41"/>
    </row>
    <row r="3597" ht="14.25">
      <c r="J3597" s="41"/>
    </row>
    <row r="3598" ht="14.25">
      <c r="J3598" s="41"/>
    </row>
    <row r="3599" ht="14.25">
      <c r="J3599" s="41"/>
    </row>
    <row r="3600" ht="14.25">
      <c r="J3600" s="41"/>
    </row>
    <row r="3601" ht="14.25">
      <c r="J3601" s="41"/>
    </row>
    <row r="3602" ht="14.25">
      <c r="J3602" s="41"/>
    </row>
    <row r="3603" ht="14.25">
      <c r="J3603" s="41"/>
    </row>
    <row r="3604" ht="14.25">
      <c r="J3604" s="41"/>
    </row>
    <row r="3605" ht="14.25">
      <c r="J3605" s="41"/>
    </row>
    <row r="3606" ht="14.25">
      <c r="J3606" s="41"/>
    </row>
    <row r="3607" ht="14.25">
      <c r="J3607" s="41"/>
    </row>
    <row r="3608" ht="14.25">
      <c r="J3608" s="41"/>
    </row>
    <row r="3609" ht="14.25">
      <c r="J3609" s="41"/>
    </row>
    <row r="3610" ht="14.25">
      <c r="J3610" s="41"/>
    </row>
    <row r="3611" ht="14.25">
      <c r="J3611" s="41"/>
    </row>
    <row r="3612" ht="14.25">
      <c r="J3612" s="41"/>
    </row>
    <row r="3613" ht="14.25">
      <c r="J3613" s="41"/>
    </row>
    <row r="3614" ht="14.25">
      <c r="J3614" s="41"/>
    </row>
    <row r="3615" ht="14.25">
      <c r="J3615" s="41"/>
    </row>
    <row r="3616" ht="14.25">
      <c r="J3616" s="41"/>
    </row>
    <row r="3617" ht="14.25">
      <c r="J3617" s="41"/>
    </row>
    <row r="3618" ht="14.25">
      <c r="J3618" s="41"/>
    </row>
    <row r="3619" ht="14.25">
      <c r="J3619" s="41"/>
    </row>
    <row r="3620" ht="14.25">
      <c r="J3620" s="41"/>
    </row>
    <row r="3621" ht="14.25">
      <c r="J3621" s="41"/>
    </row>
    <row r="3622" ht="14.25">
      <c r="J3622" s="41"/>
    </row>
    <row r="3623" ht="14.25">
      <c r="J3623" s="41"/>
    </row>
    <row r="3624" ht="14.25">
      <c r="J3624" s="41"/>
    </row>
    <row r="3625" ht="14.25">
      <c r="J3625" s="41"/>
    </row>
    <row r="3626" ht="14.25">
      <c r="J3626" s="41"/>
    </row>
    <row r="3627" ht="14.25">
      <c r="J3627" s="41"/>
    </row>
    <row r="3628" ht="14.25">
      <c r="J3628" s="41"/>
    </row>
    <row r="3629" ht="14.25">
      <c r="J3629" s="41"/>
    </row>
    <row r="3630" ht="14.25">
      <c r="J3630" s="41"/>
    </row>
    <row r="3631" ht="14.25">
      <c r="J3631" s="41"/>
    </row>
    <row r="3632" ht="14.25">
      <c r="J3632" s="41"/>
    </row>
    <row r="3633" ht="14.25">
      <c r="J3633" s="41"/>
    </row>
    <row r="3634" ht="14.25">
      <c r="J3634" s="41"/>
    </row>
    <row r="3635" ht="14.25">
      <c r="J3635" s="41"/>
    </row>
    <row r="3636" ht="14.25">
      <c r="J3636" s="41"/>
    </row>
    <row r="3637" ht="14.25">
      <c r="J3637" s="41"/>
    </row>
    <row r="3638" ht="14.25">
      <c r="J3638" s="41"/>
    </row>
    <row r="3639" ht="14.25">
      <c r="J3639" s="41"/>
    </row>
    <row r="3640" ht="14.25">
      <c r="J3640" s="41"/>
    </row>
    <row r="3641" ht="14.25">
      <c r="J3641" s="41"/>
    </row>
    <row r="3642" ht="14.25">
      <c r="J3642" s="41"/>
    </row>
    <row r="3643" ht="14.25">
      <c r="J3643" s="41"/>
    </row>
    <row r="3644" ht="14.25">
      <c r="J3644" s="41"/>
    </row>
    <row r="3645" ht="14.25">
      <c r="J3645" s="41"/>
    </row>
    <row r="3646" ht="14.25">
      <c r="J3646" s="41"/>
    </row>
    <row r="3647" ht="14.25">
      <c r="J3647" s="41"/>
    </row>
    <row r="3648" ht="14.25">
      <c r="J3648" s="41"/>
    </row>
    <row r="3649" ht="14.25">
      <c r="J3649" s="41"/>
    </row>
    <row r="3650" ht="14.25">
      <c r="J3650" s="41"/>
    </row>
    <row r="3651" ht="14.25">
      <c r="J3651" s="41"/>
    </row>
    <row r="3652" ht="14.25">
      <c r="J3652" s="41"/>
    </row>
    <row r="3653" ht="14.25">
      <c r="J3653" s="41"/>
    </row>
    <row r="3654" ht="14.25">
      <c r="J3654" s="41"/>
    </row>
    <row r="3655" ht="14.25">
      <c r="J3655" s="41"/>
    </row>
    <row r="3656" ht="14.25">
      <c r="J3656" s="41"/>
    </row>
    <row r="3657" ht="14.25">
      <c r="J3657" s="41"/>
    </row>
    <row r="3658" ht="14.25">
      <c r="J3658" s="41"/>
    </row>
    <row r="3659" ht="14.25">
      <c r="J3659" s="41"/>
    </row>
    <row r="3660" ht="14.25">
      <c r="J3660" s="41"/>
    </row>
    <row r="3661" ht="14.25">
      <c r="J3661" s="41"/>
    </row>
    <row r="3662" ht="14.25">
      <c r="J3662" s="41"/>
    </row>
    <row r="3663" ht="14.25">
      <c r="J3663" s="41"/>
    </row>
    <row r="3664" ht="14.25">
      <c r="J3664" s="41"/>
    </row>
    <row r="3665" ht="14.25">
      <c r="J3665" s="41"/>
    </row>
    <row r="3666" ht="14.25">
      <c r="J3666" s="41"/>
    </row>
    <row r="3667" ht="14.25">
      <c r="J3667" s="41"/>
    </row>
    <row r="3668" ht="14.25">
      <c r="J3668" s="41"/>
    </row>
    <row r="3669" ht="14.25">
      <c r="J3669" s="41"/>
    </row>
    <row r="3670" ht="14.25">
      <c r="J3670" s="41"/>
    </row>
    <row r="3671" ht="14.25">
      <c r="J3671" s="41"/>
    </row>
    <row r="3672" ht="14.25">
      <c r="J3672" s="41"/>
    </row>
    <row r="3673" ht="14.25">
      <c r="J3673" s="41"/>
    </row>
    <row r="3674" ht="14.25">
      <c r="J3674" s="41"/>
    </row>
    <row r="3675" ht="14.25">
      <c r="J3675" s="41"/>
    </row>
    <row r="3676" ht="14.25">
      <c r="J3676" s="41"/>
    </row>
    <row r="3677" ht="14.25">
      <c r="J3677" s="41"/>
    </row>
    <row r="3678" ht="14.25">
      <c r="J3678" s="41"/>
    </row>
    <row r="3679" ht="14.25">
      <c r="J3679" s="41"/>
    </row>
    <row r="3680" ht="14.25">
      <c r="J3680" s="41"/>
    </row>
    <row r="3681" ht="14.25">
      <c r="J3681" s="41"/>
    </row>
    <row r="3682" ht="14.25">
      <c r="J3682" s="41"/>
    </row>
    <row r="3683" ht="14.25">
      <c r="J3683" s="41"/>
    </row>
    <row r="3684" ht="14.25">
      <c r="J3684" s="41"/>
    </row>
    <row r="3685" ht="14.25">
      <c r="J3685" s="41"/>
    </row>
    <row r="3686" ht="14.25">
      <c r="J3686" s="41"/>
    </row>
    <row r="3687" ht="14.25">
      <c r="J3687" s="41"/>
    </row>
    <row r="3688" ht="14.25">
      <c r="J3688" s="41"/>
    </row>
    <row r="3689" ht="14.25">
      <c r="J3689" s="41"/>
    </row>
    <row r="3690" ht="14.25">
      <c r="J3690" s="41"/>
    </row>
    <row r="3691" ht="14.25">
      <c r="J3691" s="41"/>
    </row>
    <row r="3692" ht="14.25">
      <c r="J3692" s="41"/>
    </row>
    <row r="3693" ht="14.25">
      <c r="J3693" s="41"/>
    </row>
    <row r="3694" ht="14.25">
      <c r="J3694" s="41"/>
    </row>
    <row r="3695" ht="14.25">
      <c r="J3695" s="41"/>
    </row>
    <row r="3696" ht="14.25">
      <c r="J3696" s="41"/>
    </row>
    <row r="3697" ht="14.25">
      <c r="J3697" s="41"/>
    </row>
    <row r="3698" ht="14.25">
      <c r="J3698" s="41"/>
    </row>
    <row r="3699" ht="14.25">
      <c r="J3699" s="41"/>
    </row>
    <row r="3700" ht="14.25">
      <c r="J3700" s="41"/>
    </row>
    <row r="3701" ht="14.25">
      <c r="J3701" s="41"/>
    </row>
    <row r="3702" ht="14.25">
      <c r="J3702" s="41"/>
    </row>
    <row r="3703" ht="14.25">
      <c r="J3703" s="41"/>
    </row>
    <row r="3704" ht="14.25">
      <c r="J3704" s="41"/>
    </row>
    <row r="3705" ht="14.25">
      <c r="J3705" s="41"/>
    </row>
    <row r="3706" ht="14.25">
      <c r="J3706" s="41"/>
    </row>
    <row r="3707" ht="14.25">
      <c r="J3707" s="41"/>
    </row>
    <row r="3708" ht="14.25">
      <c r="J3708" s="41"/>
    </row>
    <row r="3709" ht="14.25">
      <c r="J3709" s="41"/>
    </row>
    <row r="3710" ht="14.25">
      <c r="J3710" s="41"/>
    </row>
    <row r="3711" ht="14.25">
      <c r="J3711" s="41"/>
    </row>
    <row r="3712" ht="14.25">
      <c r="J3712" s="41"/>
    </row>
    <row r="3713" ht="14.25">
      <c r="J3713" s="41"/>
    </row>
    <row r="3714" ht="14.25">
      <c r="J3714" s="41"/>
    </row>
    <row r="3715" ht="14.25">
      <c r="J3715" s="41"/>
    </row>
    <row r="3716" ht="14.25">
      <c r="J3716" s="41"/>
    </row>
    <row r="3717" ht="14.25">
      <c r="J3717" s="41"/>
    </row>
    <row r="3718" ht="14.25">
      <c r="J3718" s="41"/>
    </row>
    <row r="3719" ht="14.25">
      <c r="J3719" s="41"/>
    </row>
    <row r="3720" ht="14.25">
      <c r="J3720" s="41"/>
    </row>
    <row r="3721" ht="14.25">
      <c r="J3721" s="41"/>
    </row>
    <row r="3722" ht="14.25">
      <c r="J3722" s="41"/>
    </row>
    <row r="3723" ht="14.25">
      <c r="J3723" s="41"/>
    </row>
    <row r="3724" ht="14.25">
      <c r="J3724" s="41"/>
    </row>
    <row r="3725" ht="14.25">
      <c r="J3725" s="41"/>
    </row>
    <row r="3726" ht="14.25">
      <c r="J3726" s="41"/>
    </row>
    <row r="3727" ht="14.25">
      <c r="J3727" s="41"/>
    </row>
    <row r="3728" ht="14.25">
      <c r="J3728" s="41"/>
    </row>
    <row r="3729" ht="14.25">
      <c r="J3729" s="41"/>
    </row>
    <row r="3730" ht="14.25">
      <c r="J3730" s="41"/>
    </row>
    <row r="3731" ht="14.25">
      <c r="J3731" s="41"/>
    </row>
    <row r="3732" ht="14.25">
      <c r="J3732" s="41"/>
    </row>
    <row r="3733" ht="14.25">
      <c r="J3733" s="41"/>
    </row>
    <row r="3734" ht="14.25">
      <c r="J3734" s="41"/>
    </row>
    <row r="3735" ht="14.25">
      <c r="J3735" s="41"/>
    </row>
    <row r="3736" ht="14.25">
      <c r="J3736" s="41"/>
    </row>
    <row r="3737" ht="14.25">
      <c r="J3737" s="41"/>
    </row>
    <row r="3738" ht="14.25">
      <c r="J3738" s="41"/>
    </row>
    <row r="3739" ht="14.25">
      <c r="J3739" s="41"/>
    </row>
    <row r="3740" ht="14.25">
      <c r="J3740" s="41"/>
    </row>
    <row r="3741" ht="14.25">
      <c r="J3741" s="41"/>
    </row>
    <row r="3742" ht="14.25">
      <c r="J3742" s="41"/>
    </row>
    <row r="3743" ht="14.25">
      <c r="J3743" s="41"/>
    </row>
    <row r="3744" ht="14.25">
      <c r="J3744" s="41"/>
    </row>
    <row r="3745" ht="14.25">
      <c r="J3745" s="41"/>
    </row>
    <row r="3746" ht="14.25">
      <c r="J3746" s="41"/>
    </row>
    <row r="3747" ht="14.25">
      <c r="J3747" s="41"/>
    </row>
    <row r="3748" ht="14.25">
      <c r="J3748" s="41"/>
    </row>
    <row r="3749" ht="14.25">
      <c r="J3749" s="41"/>
    </row>
    <row r="3750" ht="14.25">
      <c r="J3750" s="41"/>
    </row>
    <row r="3751" ht="14.25">
      <c r="J3751" s="41"/>
    </row>
    <row r="3752" ht="14.25">
      <c r="J3752" s="41"/>
    </row>
    <row r="3753" ht="14.25">
      <c r="J3753" s="41"/>
    </row>
    <row r="3754" ht="14.25">
      <c r="J3754" s="41"/>
    </row>
    <row r="3755" ht="14.25">
      <c r="J3755" s="41"/>
    </row>
    <row r="3756" ht="14.25">
      <c r="J3756" s="41"/>
    </row>
    <row r="3757" ht="14.25">
      <c r="J3757" s="41"/>
    </row>
    <row r="3758" ht="14.25">
      <c r="J3758" s="41"/>
    </row>
    <row r="3759" ht="14.25">
      <c r="J3759" s="41"/>
    </row>
    <row r="3760" ht="14.25">
      <c r="J3760" s="41"/>
    </row>
    <row r="3761" ht="14.25">
      <c r="J3761" s="41"/>
    </row>
    <row r="3762" ht="14.25">
      <c r="J3762" s="41"/>
    </row>
    <row r="3763" ht="14.25">
      <c r="J3763" s="41"/>
    </row>
    <row r="3764" ht="14.25">
      <c r="J3764" s="41"/>
    </row>
    <row r="3765" ht="14.25">
      <c r="J3765" s="41"/>
    </row>
    <row r="3766" ht="14.25">
      <c r="J3766" s="41"/>
    </row>
    <row r="3767" ht="14.25">
      <c r="J3767" s="41"/>
    </row>
    <row r="3768" ht="14.25">
      <c r="J3768" s="41"/>
    </row>
    <row r="3769" ht="14.25">
      <c r="J3769" s="41"/>
    </row>
    <row r="3770" ht="14.25">
      <c r="J3770" s="41"/>
    </row>
    <row r="3771" ht="14.25">
      <c r="J3771" s="41"/>
    </row>
    <row r="3772" ht="14.25">
      <c r="J3772" s="41"/>
    </row>
    <row r="3773" ht="14.25">
      <c r="J3773" s="41"/>
    </row>
    <row r="3774" ht="14.25">
      <c r="J3774" s="41"/>
    </row>
    <row r="3775" ht="14.25">
      <c r="J3775" s="41"/>
    </row>
    <row r="3776" ht="14.25">
      <c r="J3776" s="41"/>
    </row>
    <row r="3777" ht="14.25">
      <c r="J3777" s="41"/>
    </row>
    <row r="3778" ht="14.25">
      <c r="J3778" s="41"/>
    </row>
    <row r="3779" ht="14.25">
      <c r="J3779" s="41"/>
    </row>
    <row r="3780" ht="14.25">
      <c r="J3780" s="41"/>
    </row>
    <row r="3781" ht="14.25">
      <c r="J3781" s="41"/>
    </row>
    <row r="3782" ht="14.25">
      <c r="J3782" s="41"/>
    </row>
    <row r="3783" ht="14.25">
      <c r="J3783" s="41"/>
    </row>
    <row r="3784" ht="14.25">
      <c r="J3784" s="41"/>
    </row>
    <row r="3785" ht="14.25">
      <c r="J3785" s="41"/>
    </row>
    <row r="3786" ht="14.25">
      <c r="J3786" s="41"/>
    </row>
    <row r="3787" ht="14.25">
      <c r="J3787" s="41"/>
    </row>
    <row r="3788" ht="14.25">
      <c r="J3788" s="41"/>
    </row>
    <row r="3789" ht="14.25">
      <c r="J3789" s="41"/>
    </row>
    <row r="3790" ht="14.25">
      <c r="J3790" s="41"/>
    </row>
    <row r="3791" ht="14.25">
      <c r="J3791" s="41"/>
    </row>
    <row r="3792" ht="14.25">
      <c r="J3792" s="41"/>
    </row>
    <row r="3793" ht="14.25">
      <c r="J3793" s="41"/>
    </row>
    <row r="3794" ht="14.25">
      <c r="J3794" s="41"/>
    </row>
    <row r="3795" ht="14.25">
      <c r="J3795" s="41"/>
    </row>
    <row r="3796" ht="14.25">
      <c r="J3796" s="41"/>
    </row>
    <row r="3797" ht="14.25">
      <c r="J3797" s="41"/>
    </row>
    <row r="3798" ht="14.25">
      <c r="J3798" s="41"/>
    </row>
    <row r="3799" ht="14.25">
      <c r="J3799" s="41"/>
    </row>
    <row r="3800" ht="14.25">
      <c r="J3800" s="41"/>
    </row>
    <row r="3801" ht="14.25">
      <c r="J3801" s="41"/>
    </row>
    <row r="3802" ht="14.25">
      <c r="J3802" s="41"/>
    </row>
    <row r="3803" ht="14.25">
      <c r="J3803" s="41"/>
    </row>
    <row r="3804" ht="14.25">
      <c r="J3804" s="41"/>
    </row>
    <row r="3805" ht="14.25">
      <c r="J3805" s="41"/>
    </row>
    <row r="3806" ht="14.25">
      <c r="J3806" s="41"/>
    </row>
    <row r="3807" ht="14.25">
      <c r="J3807" s="41"/>
    </row>
    <row r="3808" ht="14.25">
      <c r="J3808" s="41"/>
    </row>
    <row r="3809" ht="14.25">
      <c r="J3809" s="41"/>
    </row>
    <row r="3810" ht="14.25">
      <c r="J3810" s="41"/>
    </row>
    <row r="3811" ht="14.25">
      <c r="J3811" s="41"/>
    </row>
    <row r="3812" ht="14.25">
      <c r="J3812" s="41"/>
    </row>
    <row r="3813" ht="14.25">
      <c r="J3813" s="41"/>
    </row>
    <row r="3814" ht="14.25">
      <c r="J3814" s="41"/>
    </row>
    <row r="3815" ht="14.25">
      <c r="J3815" s="41"/>
    </row>
    <row r="3816" ht="14.25">
      <c r="J3816" s="41"/>
    </row>
    <row r="3817" ht="14.25">
      <c r="J3817" s="41"/>
    </row>
    <row r="3818" ht="14.25">
      <c r="J3818" s="41"/>
    </row>
    <row r="3819" ht="14.25">
      <c r="J3819" s="41"/>
    </row>
    <row r="3820" ht="14.25">
      <c r="J3820" s="41"/>
    </row>
    <row r="3821" ht="14.25">
      <c r="J3821" s="41"/>
    </row>
    <row r="3822" ht="14.25">
      <c r="J3822" s="41"/>
    </row>
    <row r="3823" ht="14.25">
      <c r="J3823" s="41"/>
    </row>
    <row r="3824" ht="14.25">
      <c r="J3824" s="41"/>
    </row>
    <row r="3825" ht="14.25">
      <c r="J3825" s="41"/>
    </row>
    <row r="3826" ht="14.25">
      <c r="J3826" s="41"/>
    </row>
    <row r="3827" ht="14.25">
      <c r="J3827" s="41"/>
    </row>
    <row r="3828" ht="14.25">
      <c r="J3828" s="41"/>
    </row>
    <row r="3829" ht="14.25">
      <c r="J3829" s="41"/>
    </row>
    <row r="3830" ht="14.25">
      <c r="J3830" s="41"/>
    </row>
    <row r="3831" ht="14.25">
      <c r="J3831" s="41"/>
    </row>
    <row r="3832" ht="14.25">
      <c r="J3832" s="41"/>
    </row>
    <row r="3833" ht="14.25">
      <c r="J3833" s="41"/>
    </row>
    <row r="3834" ht="14.25">
      <c r="J3834" s="41"/>
    </row>
    <row r="3835" ht="14.25">
      <c r="J3835" s="41"/>
    </row>
    <row r="3836" ht="14.25">
      <c r="J3836" s="41"/>
    </row>
    <row r="3837" ht="14.25">
      <c r="J3837" s="41"/>
    </row>
    <row r="3838" ht="14.25">
      <c r="J3838" s="41"/>
    </row>
    <row r="3839" ht="14.25">
      <c r="J3839" s="41"/>
    </row>
    <row r="3840" ht="14.25">
      <c r="J3840" s="41"/>
    </row>
    <row r="3841" ht="14.25">
      <c r="J3841" s="41"/>
    </row>
    <row r="3842" ht="14.25">
      <c r="J3842" s="41"/>
    </row>
    <row r="3843" ht="14.25">
      <c r="J3843" s="41"/>
    </row>
    <row r="3844" ht="14.25">
      <c r="J3844" s="41"/>
    </row>
    <row r="3845" ht="14.25">
      <c r="J3845" s="41"/>
    </row>
    <row r="3846" ht="14.25">
      <c r="J3846" s="41"/>
    </row>
    <row r="3847" ht="14.25">
      <c r="J3847" s="41"/>
    </row>
    <row r="3848" ht="14.25">
      <c r="J3848" s="41"/>
    </row>
    <row r="3849" ht="14.25">
      <c r="J3849" s="41"/>
    </row>
    <row r="3850" ht="14.25">
      <c r="J3850" s="41"/>
    </row>
    <row r="3851" ht="14.25">
      <c r="J3851" s="41"/>
    </row>
    <row r="3852" ht="14.25">
      <c r="J3852" s="41"/>
    </row>
    <row r="3853" ht="14.25">
      <c r="J3853" s="41"/>
    </row>
    <row r="3854" ht="14.25">
      <c r="J3854" s="41"/>
    </row>
    <row r="3855" ht="14.25">
      <c r="J3855" s="41"/>
    </row>
    <row r="3856" ht="14.25">
      <c r="J3856" s="41"/>
    </row>
    <row r="3857" ht="14.25">
      <c r="J3857" s="41"/>
    </row>
    <row r="3858" ht="14.25">
      <c r="J3858" s="41"/>
    </row>
    <row r="3859" ht="14.25">
      <c r="J3859" s="41"/>
    </row>
    <row r="3860" ht="14.25">
      <c r="J3860" s="41"/>
    </row>
    <row r="3861" ht="14.25">
      <c r="J3861" s="41"/>
    </row>
    <row r="3862" ht="14.25">
      <c r="J3862" s="41"/>
    </row>
    <row r="3863" ht="14.25">
      <c r="J3863" s="41"/>
    </row>
    <row r="3864" ht="14.25">
      <c r="J3864" s="41"/>
    </row>
    <row r="3865" ht="14.25">
      <c r="J3865" s="41"/>
    </row>
    <row r="3866" ht="14.25">
      <c r="J3866" s="41"/>
    </row>
    <row r="3867" ht="14.25">
      <c r="J3867" s="41"/>
    </row>
    <row r="3868" ht="14.25">
      <c r="J3868" s="41"/>
    </row>
    <row r="3869" ht="14.25">
      <c r="J3869" s="41"/>
    </row>
    <row r="3870" ht="14.25">
      <c r="J3870" s="41"/>
    </row>
    <row r="3871" ht="14.25">
      <c r="J3871" s="41"/>
    </row>
    <row r="3872" ht="14.25">
      <c r="J3872" s="41"/>
    </row>
    <row r="3873" ht="14.25">
      <c r="J3873" s="41"/>
    </row>
    <row r="3874" ht="14.25">
      <c r="J3874" s="41"/>
    </row>
    <row r="3875" ht="14.25">
      <c r="J3875" s="41"/>
    </row>
    <row r="3876" ht="14.25">
      <c r="J3876" s="41"/>
    </row>
    <row r="3877" ht="14.25">
      <c r="J3877" s="41"/>
    </row>
    <row r="3878" ht="14.25">
      <c r="J3878" s="41"/>
    </row>
    <row r="3879" ht="14.25">
      <c r="J3879" s="41"/>
    </row>
    <row r="3880" ht="14.25">
      <c r="J3880" s="41"/>
    </row>
    <row r="3881" ht="14.25">
      <c r="J3881" s="41"/>
    </row>
    <row r="3882" ht="14.25">
      <c r="J3882" s="41"/>
    </row>
    <row r="3883" ht="14.25">
      <c r="J3883" s="41"/>
    </row>
    <row r="3884" ht="14.25">
      <c r="J3884" s="41"/>
    </row>
    <row r="3885" ht="14.25">
      <c r="J3885" s="41"/>
    </row>
    <row r="3886" ht="14.25">
      <c r="J3886" s="41"/>
    </row>
    <row r="3887" ht="14.25">
      <c r="J3887" s="41"/>
    </row>
    <row r="3888" ht="14.25">
      <c r="J3888" s="41"/>
    </row>
    <row r="3889" ht="14.25">
      <c r="J3889" s="41"/>
    </row>
    <row r="3890" ht="14.25">
      <c r="J3890" s="41"/>
    </row>
    <row r="3891" ht="14.25">
      <c r="J3891" s="41"/>
    </row>
    <row r="3892" ht="14.25">
      <c r="J3892" s="41"/>
    </row>
    <row r="3893" ht="14.25">
      <c r="J3893" s="41"/>
    </row>
    <row r="3894" ht="14.25">
      <c r="J3894" s="41"/>
    </row>
    <row r="3895" ht="14.25">
      <c r="J3895" s="41"/>
    </row>
    <row r="3896" ht="14.25">
      <c r="J3896" s="41"/>
    </row>
    <row r="3897" ht="14.25">
      <c r="J3897" s="41"/>
    </row>
    <row r="3898" ht="14.25">
      <c r="J3898" s="41"/>
    </row>
    <row r="3899" ht="14.25">
      <c r="J3899" s="41"/>
    </row>
    <row r="3900" ht="14.25">
      <c r="J3900" s="41"/>
    </row>
    <row r="3901" ht="14.25">
      <c r="J3901" s="41"/>
    </row>
    <row r="3902" ht="14.25">
      <c r="J3902" s="41"/>
    </row>
    <row r="3903" ht="14.25">
      <c r="J3903" s="41"/>
    </row>
    <row r="3904" ht="14.25">
      <c r="J3904" s="41"/>
    </row>
    <row r="3905" ht="14.25">
      <c r="J3905" s="41"/>
    </row>
    <row r="3906" ht="14.25">
      <c r="J3906" s="41"/>
    </row>
    <row r="3907" ht="14.25">
      <c r="J3907" s="41"/>
    </row>
    <row r="3908" ht="14.25">
      <c r="J3908" s="41"/>
    </row>
    <row r="3909" ht="14.25">
      <c r="J3909" s="41"/>
    </row>
    <row r="3910" ht="14.25">
      <c r="J3910" s="41"/>
    </row>
    <row r="3911" ht="14.25">
      <c r="J3911" s="41"/>
    </row>
    <row r="3912" ht="14.25">
      <c r="J3912" s="41"/>
    </row>
    <row r="3913" ht="14.25">
      <c r="J3913" s="41"/>
    </row>
    <row r="3914" ht="14.25">
      <c r="J3914" s="41"/>
    </row>
    <row r="3915" ht="14.25">
      <c r="J3915" s="41"/>
    </row>
    <row r="3916" ht="14.25">
      <c r="J3916" s="41"/>
    </row>
    <row r="3917" ht="14.25">
      <c r="J3917" s="41"/>
    </row>
    <row r="3918" ht="14.25">
      <c r="J3918" s="41"/>
    </row>
    <row r="3919" ht="14.25">
      <c r="J3919" s="41"/>
    </row>
    <row r="3920" ht="14.25">
      <c r="J3920" s="41"/>
    </row>
    <row r="3921" ht="14.25">
      <c r="J3921" s="41"/>
    </row>
    <row r="3922" ht="14.25">
      <c r="J3922" s="41"/>
    </row>
    <row r="3923" ht="14.25">
      <c r="J3923" s="41"/>
    </row>
    <row r="3924" ht="14.25">
      <c r="J3924" s="41"/>
    </row>
    <row r="3925" ht="14.25">
      <c r="J3925" s="41"/>
    </row>
    <row r="3926" ht="14.25">
      <c r="J3926" s="41"/>
    </row>
    <row r="3927" ht="14.25">
      <c r="J3927" s="41"/>
    </row>
    <row r="3928" ht="14.25">
      <c r="J3928" s="41"/>
    </row>
    <row r="3929" ht="14.25">
      <c r="J3929" s="41"/>
    </row>
    <row r="3930" ht="14.25">
      <c r="J3930" s="41"/>
    </row>
    <row r="3931" ht="14.25">
      <c r="J3931" s="41"/>
    </row>
    <row r="3932" ht="14.25">
      <c r="J3932" s="41"/>
    </row>
    <row r="3933" ht="14.25">
      <c r="J3933" s="41"/>
    </row>
    <row r="3934" ht="14.25">
      <c r="J3934" s="41"/>
    </row>
    <row r="3935" ht="14.25">
      <c r="J3935" s="41"/>
    </row>
    <row r="3936" ht="14.25">
      <c r="J3936" s="41"/>
    </row>
    <row r="3937" ht="14.25">
      <c r="J3937" s="41"/>
    </row>
    <row r="3938" ht="14.25">
      <c r="J3938" s="41"/>
    </row>
    <row r="3939" ht="14.25">
      <c r="J3939" s="41"/>
    </row>
    <row r="3940" ht="14.25">
      <c r="J3940" s="41"/>
    </row>
    <row r="3941" ht="14.25">
      <c r="J3941" s="41"/>
    </row>
    <row r="3942" ht="14.25">
      <c r="J3942" s="41"/>
    </row>
    <row r="3943" ht="14.25">
      <c r="J3943" s="41"/>
    </row>
    <row r="3944" ht="14.25">
      <c r="J3944" s="41"/>
    </row>
    <row r="3945" ht="14.25">
      <c r="J3945" s="41"/>
    </row>
    <row r="3946" ht="14.25">
      <c r="J3946" s="41"/>
    </row>
    <row r="3947" ht="14.25">
      <c r="J3947" s="41"/>
    </row>
    <row r="3948" ht="14.25">
      <c r="J3948" s="41"/>
    </row>
    <row r="3949" ht="14.25">
      <c r="J3949" s="41"/>
    </row>
    <row r="3950" ht="14.25">
      <c r="J3950" s="41"/>
    </row>
    <row r="3951" ht="14.25">
      <c r="J3951" s="41"/>
    </row>
    <row r="3952" ht="14.25">
      <c r="J3952" s="41"/>
    </row>
    <row r="3953" ht="14.25">
      <c r="J3953" s="41"/>
    </row>
    <row r="3954" ht="14.25">
      <c r="J3954" s="41"/>
    </row>
    <row r="3955" ht="14.25">
      <c r="J3955" s="41"/>
    </row>
    <row r="3956" ht="14.25">
      <c r="J3956" s="41"/>
    </row>
    <row r="3957" ht="14.25">
      <c r="J3957" s="41"/>
    </row>
    <row r="3958" ht="14.25">
      <c r="J3958" s="41"/>
    </row>
    <row r="3959" ht="14.25">
      <c r="J3959" s="41"/>
    </row>
    <row r="3960" ht="14.25">
      <c r="J3960" s="41"/>
    </row>
    <row r="3961" ht="14.25">
      <c r="J3961" s="41"/>
    </row>
    <row r="3962" ht="14.25">
      <c r="J3962" s="41"/>
    </row>
    <row r="3963" ht="14.25">
      <c r="J3963" s="41"/>
    </row>
    <row r="3964" ht="14.25">
      <c r="J3964" s="41"/>
    </row>
    <row r="3965" ht="14.25">
      <c r="J3965" s="41"/>
    </row>
    <row r="3966" ht="14.25">
      <c r="J3966" s="41"/>
    </row>
    <row r="3967" ht="14.25">
      <c r="J3967" s="41"/>
    </row>
    <row r="3968" ht="14.25">
      <c r="J3968" s="41"/>
    </row>
    <row r="3969" ht="14.25">
      <c r="J3969" s="41"/>
    </row>
    <row r="3970" ht="14.25">
      <c r="J3970" s="41"/>
    </row>
    <row r="3971" ht="14.25">
      <c r="J3971" s="41"/>
    </row>
    <row r="3972" ht="14.25">
      <c r="J3972" s="41"/>
    </row>
    <row r="3973" ht="14.25">
      <c r="J3973" s="41"/>
    </row>
    <row r="3974" ht="14.25">
      <c r="J3974" s="41"/>
    </row>
    <row r="3975" ht="14.25">
      <c r="J3975" s="41"/>
    </row>
    <row r="3976" ht="14.25">
      <c r="J3976" s="41"/>
    </row>
    <row r="3977" ht="14.25">
      <c r="J3977" s="41"/>
    </row>
    <row r="3978" ht="14.25">
      <c r="J3978" s="41"/>
    </row>
    <row r="3979" ht="14.25">
      <c r="J3979" s="41"/>
    </row>
    <row r="3980" ht="14.25">
      <c r="J3980" s="41"/>
    </row>
    <row r="3981" ht="14.25">
      <c r="J3981" s="41"/>
    </row>
    <row r="3982" ht="14.25">
      <c r="J3982" s="41"/>
    </row>
    <row r="3983" ht="14.25">
      <c r="J3983" s="41"/>
    </row>
    <row r="3984" ht="14.25">
      <c r="J3984" s="41"/>
    </row>
    <row r="3985" ht="14.25">
      <c r="J3985" s="41"/>
    </row>
    <row r="3986" ht="14.25">
      <c r="J3986" s="41"/>
    </row>
    <row r="3987" ht="14.25">
      <c r="J3987" s="41"/>
    </row>
    <row r="3988" ht="14.25">
      <c r="J3988" s="41"/>
    </row>
    <row r="3989" ht="14.25">
      <c r="J3989" s="41"/>
    </row>
    <row r="3990" ht="14.25">
      <c r="J3990" s="41"/>
    </row>
    <row r="3991" ht="14.25">
      <c r="J3991" s="41"/>
    </row>
    <row r="3992" ht="14.25">
      <c r="J3992" s="41"/>
    </row>
    <row r="3993" ht="14.25">
      <c r="J3993" s="41"/>
    </row>
    <row r="3994" ht="14.25">
      <c r="J3994" s="41"/>
    </row>
    <row r="3995" ht="14.25">
      <c r="J3995" s="41"/>
    </row>
    <row r="3996" ht="14.25">
      <c r="J3996" s="41"/>
    </row>
    <row r="3997" ht="14.25">
      <c r="J3997" s="41"/>
    </row>
    <row r="3998" ht="14.25">
      <c r="J3998" s="41"/>
    </row>
    <row r="3999" ht="14.25">
      <c r="J3999" s="41"/>
    </row>
    <row r="4000" ht="14.25">
      <c r="J4000" s="41"/>
    </row>
    <row r="4001" ht="14.25">
      <c r="J4001" s="41"/>
    </row>
    <row r="4002" ht="14.25">
      <c r="J4002" s="41"/>
    </row>
    <row r="4003" ht="14.25">
      <c r="J4003" s="41"/>
    </row>
    <row r="4004" ht="14.25">
      <c r="J4004" s="41"/>
    </row>
    <row r="4005" ht="14.25">
      <c r="J4005" s="41"/>
    </row>
    <row r="4006" ht="14.25">
      <c r="J4006" s="41"/>
    </row>
    <row r="4007" ht="14.25">
      <c r="J4007" s="41"/>
    </row>
    <row r="4008" ht="14.25">
      <c r="J4008" s="41"/>
    </row>
    <row r="4009" ht="14.25">
      <c r="J4009" s="41"/>
    </row>
    <row r="4010" ht="14.25">
      <c r="J4010" s="41"/>
    </row>
    <row r="4011" ht="14.25">
      <c r="J4011" s="41"/>
    </row>
    <row r="4012" ht="14.25">
      <c r="J4012" s="41"/>
    </row>
    <row r="4013" ht="14.25">
      <c r="J4013" s="41"/>
    </row>
    <row r="4014" ht="14.25">
      <c r="J4014" s="41"/>
    </row>
    <row r="4015" ht="14.25">
      <c r="J4015" s="41"/>
    </row>
    <row r="4016" ht="14.25">
      <c r="J4016" s="41"/>
    </row>
    <row r="4017" ht="14.25">
      <c r="J4017" s="41"/>
    </row>
    <row r="4018" ht="14.25">
      <c r="J4018" s="41"/>
    </row>
    <row r="4019" ht="14.25">
      <c r="J4019" s="41"/>
    </row>
    <row r="4020" ht="14.25">
      <c r="J4020" s="41"/>
    </row>
    <row r="4021" ht="14.25">
      <c r="J4021" s="41"/>
    </row>
    <row r="4022" ht="14.25">
      <c r="J4022" s="41"/>
    </row>
    <row r="4023" ht="14.25">
      <c r="J4023" s="41"/>
    </row>
    <row r="4024" ht="14.25">
      <c r="J4024" s="41"/>
    </row>
    <row r="4025" ht="14.25">
      <c r="J4025" s="41"/>
    </row>
    <row r="4026" ht="14.25">
      <c r="J4026" s="41"/>
    </row>
    <row r="4027" ht="14.25">
      <c r="J4027" s="41"/>
    </row>
    <row r="4028" ht="14.25">
      <c r="J4028" s="41"/>
    </row>
    <row r="4029" ht="14.25">
      <c r="J4029" s="41"/>
    </row>
    <row r="4030" ht="14.25">
      <c r="J4030" s="41"/>
    </row>
    <row r="4031" ht="14.25">
      <c r="J4031" s="41"/>
    </row>
    <row r="4032" ht="14.25">
      <c r="J4032" s="41"/>
    </row>
    <row r="4033" ht="14.25">
      <c r="J4033" s="41"/>
    </row>
    <row r="4034" ht="14.25">
      <c r="J4034" s="41"/>
    </row>
    <row r="4035" ht="14.25">
      <c r="J4035" s="41"/>
    </row>
    <row r="4036" ht="14.25">
      <c r="J4036" s="41"/>
    </row>
    <row r="4037" ht="14.25">
      <c r="J4037" s="41"/>
    </row>
    <row r="4038" ht="14.25">
      <c r="J4038" s="41"/>
    </row>
    <row r="4039" ht="14.25">
      <c r="J4039" s="41"/>
    </row>
    <row r="4040" ht="14.25">
      <c r="J4040" s="41"/>
    </row>
    <row r="4041" ht="14.25">
      <c r="J4041" s="41"/>
    </row>
    <row r="4042" ht="14.25">
      <c r="J4042" s="41"/>
    </row>
    <row r="4043" ht="14.25">
      <c r="J4043" s="41"/>
    </row>
    <row r="4044" ht="14.25">
      <c r="J4044" s="41"/>
    </row>
    <row r="4045" ht="14.25">
      <c r="J4045" s="41"/>
    </row>
    <row r="4046" ht="14.25">
      <c r="J4046" s="41"/>
    </row>
    <row r="4047" ht="14.25">
      <c r="J4047" s="41"/>
    </row>
    <row r="4048" ht="14.25">
      <c r="J4048" s="41"/>
    </row>
    <row r="4049" ht="14.25">
      <c r="J4049" s="41"/>
    </row>
    <row r="4050" ht="14.25">
      <c r="J4050" s="41"/>
    </row>
    <row r="4051" ht="14.25">
      <c r="J4051" s="41"/>
    </row>
    <row r="4052" ht="14.25">
      <c r="J4052" s="41"/>
    </row>
    <row r="4053" ht="14.25">
      <c r="J4053" s="41"/>
    </row>
    <row r="4054" ht="14.25">
      <c r="J4054" s="41"/>
    </row>
    <row r="4055" ht="14.25">
      <c r="J4055" s="41"/>
    </row>
    <row r="4056" ht="14.25">
      <c r="J4056" s="41"/>
    </row>
    <row r="4057" ht="14.25">
      <c r="J4057" s="41"/>
    </row>
    <row r="4058" ht="14.25">
      <c r="J4058" s="41"/>
    </row>
    <row r="4059" ht="14.25">
      <c r="J4059" s="41"/>
    </row>
    <row r="4060" ht="14.25">
      <c r="J4060" s="41"/>
    </row>
    <row r="4061" ht="14.25">
      <c r="J4061" s="41"/>
    </row>
    <row r="4062" ht="14.25">
      <c r="J4062" s="41"/>
    </row>
    <row r="4063" ht="14.25">
      <c r="J4063" s="41"/>
    </row>
    <row r="4064" ht="14.25">
      <c r="J4064" s="41"/>
    </row>
    <row r="4065" ht="14.25">
      <c r="J4065" s="41"/>
    </row>
    <row r="4066" ht="14.25">
      <c r="J4066" s="41"/>
    </row>
    <row r="4067" ht="14.25">
      <c r="J4067" s="41"/>
    </row>
    <row r="4068" ht="14.25">
      <c r="J4068" s="41"/>
    </row>
    <row r="4069" ht="14.25">
      <c r="J4069" s="41"/>
    </row>
    <row r="4070" ht="14.25">
      <c r="J4070" s="41"/>
    </row>
    <row r="4071" ht="14.25">
      <c r="J4071" s="41"/>
    </row>
    <row r="4072" ht="14.25">
      <c r="J4072" s="41"/>
    </row>
    <row r="4073" ht="14.25">
      <c r="J4073" s="41"/>
    </row>
    <row r="4074" ht="14.25">
      <c r="J4074" s="41"/>
    </row>
    <row r="4075" ht="14.25">
      <c r="J4075" s="41"/>
    </row>
    <row r="4076" ht="14.25">
      <c r="J4076" s="41"/>
    </row>
    <row r="4077" ht="14.25">
      <c r="J4077" s="41"/>
    </row>
    <row r="4078" ht="14.25">
      <c r="J4078" s="41"/>
    </row>
    <row r="4079" ht="14.25">
      <c r="J4079" s="41"/>
    </row>
    <row r="4080" ht="14.25">
      <c r="J4080" s="41"/>
    </row>
    <row r="4081" ht="14.25">
      <c r="J4081" s="41"/>
    </row>
    <row r="4082" ht="14.25">
      <c r="J4082" s="41"/>
    </row>
    <row r="4083" ht="14.25">
      <c r="J4083" s="41"/>
    </row>
    <row r="4084" ht="14.25">
      <c r="J4084" s="41"/>
    </row>
    <row r="4085" ht="14.25">
      <c r="J4085" s="41"/>
    </row>
    <row r="4086" ht="14.25">
      <c r="J4086" s="41"/>
    </row>
    <row r="4087" ht="14.25">
      <c r="J4087" s="41"/>
    </row>
    <row r="4088" ht="14.25">
      <c r="J4088" s="41"/>
    </row>
    <row r="4089" ht="14.25">
      <c r="J4089" s="41"/>
    </row>
    <row r="4090" ht="14.25">
      <c r="J4090" s="41"/>
    </row>
    <row r="4091" ht="14.25">
      <c r="J4091" s="41"/>
    </row>
    <row r="4092" ht="14.25">
      <c r="J4092" s="41"/>
    </row>
    <row r="4093" ht="14.25">
      <c r="J4093" s="41"/>
    </row>
    <row r="4094" ht="14.25">
      <c r="J4094" s="41"/>
    </row>
    <row r="4095" ht="14.25">
      <c r="J4095" s="41"/>
    </row>
    <row r="4096" ht="14.25">
      <c r="J4096" s="41"/>
    </row>
    <row r="4097" ht="14.25">
      <c r="J4097" s="41"/>
    </row>
    <row r="4098" ht="14.25">
      <c r="J4098" s="41"/>
    </row>
    <row r="4099" ht="14.25">
      <c r="J4099" s="41"/>
    </row>
    <row r="4100" ht="14.25">
      <c r="J4100" s="41"/>
    </row>
    <row r="4101" ht="14.25">
      <c r="J4101" s="41"/>
    </row>
    <row r="4102" ht="14.25">
      <c r="J4102" s="41"/>
    </row>
    <row r="4103" ht="14.25">
      <c r="J4103" s="41"/>
    </row>
    <row r="4104" ht="14.25">
      <c r="J4104" s="41"/>
    </row>
    <row r="4105" ht="14.25">
      <c r="J4105" s="41"/>
    </row>
    <row r="4106" ht="14.25">
      <c r="J4106" s="41"/>
    </row>
    <row r="4107" ht="14.25">
      <c r="J4107" s="41"/>
    </row>
    <row r="4108" ht="14.25">
      <c r="J4108" s="41"/>
    </row>
    <row r="4109" ht="14.25">
      <c r="J4109" s="41"/>
    </row>
    <row r="4110" ht="14.25">
      <c r="J4110" s="41"/>
    </row>
    <row r="4111" ht="14.25">
      <c r="J4111" s="41"/>
    </row>
    <row r="4112" ht="14.25">
      <c r="J4112" s="41"/>
    </row>
    <row r="4113" ht="14.25">
      <c r="J4113" s="41"/>
    </row>
    <row r="4114" ht="14.25">
      <c r="J4114" s="41"/>
    </row>
    <row r="4115" ht="14.25">
      <c r="J4115" s="41"/>
    </row>
    <row r="4116" ht="14.25">
      <c r="J4116" s="41"/>
    </row>
    <row r="4117" ht="14.25">
      <c r="J4117" s="41"/>
    </row>
    <row r="4118" ht="14.25">
      <c r="J4118" s="41"/>
    </row>
    <row r="4119" ht="14.25">
      <c r="J4119" s="41"/>
    </row>
    <row r="4120" ht="14.25">
      <c r="J4120" s="41"/>
    </row>
    <row r="4121" ht="14.25">
      <c r="J4121" s="41"/>
    </row>
    <row r="4122" ht="14.25">
      <c r="J4122" s="41"/>
    </row>
    <row r="4123" ht="14.25">
      <c r="J4123" s="41"/>
    </row>
    <row r="4124" ht="14.25">
      <c r="J4124" s="41"/>
    </row>
    <row r="4125" ht="14.25">
      <c r="J4125" s="41"/>
    </row>
    <row r="4126" ht="14.25">
      <c r="J4126" s="41"/>
    </row>
    <row r="4127" ht="14.25">
      <c r="J4127" s="41"/>
    </row>
    <row r="4128" ht="14.25">
      <c r="J4128" s="41"/>
    </row>
    <row r="4129" ht="14.25">
      <c r="J4129" s="41"/>
    </row>
    <row r="4130" ht="14.25">
      <c r="J4130" s="41"/>
    </row>
    <row r="4131" ht="14.25">
      <c r="J4131" s="41"/>
    </row>
    <row r="4132" ht="14.25">
      <c r="J4132" s="41"/>
    </row>
    <row r="4133" ht="14.25">
      <c r="J4133" s="41"/>
    </row>
    <row r="4134" ht="14.25">
      <c r="J4134" s="41"/>
    </row>
    <row r="4135" ht="14.25">
      <c r="J4135" s="41"/>
    </row>
    <row r="4136" ht="14.25">
      <c r="J4136" s="41"/>
    </row>
    <row r="4137" ht="14.25">
      <c r="J4137" s="41"/>
    </row>
    <row r="4138" ht="14.25">
      <c r="J4138" s="41"/>
    </row>
    <row r="4139" ht="14.25">
      <c r="J4139" s="41"/>
    </row>
    <row r="4140" ht="14.25">
      <c r="J4140" s="41"/>
    </row>
    <row r="4141" ht="14.25">
      <c r="J4141" s="41"/>
    </row>
    <row r="4142" ht="14.25">
      <c r="J4142" s="41"/>
    </row>
    <row r="4143" ht="14.25">
      <c r="J4143" s="41"/>
    </row>
    <row r="4144" ht="14.25">
      <c r="J4144" s="41"/>
    </row>
    <row r="4145" ht="14.25">
      <c r="J4145" s="41"/>
    </row>
    <row r="4146" ht="14.25">
      <c r="J4146" s="41"/>
    </row>
    <row r="4147" ht="14.25">
      <c r="J4147" s="41"/>
    </row>
    <row r="4148" ht="14.25">
      <c r="J4148" s="41"/>
    </row>
    <row r="4149" ht="14.25">
      <c r="J4149" s="41"/>
    </row>
    <row r="4150" ht="14.25">
      <c r="J4150" s="41"/>
    </row>
    <row r="4151" ht="14.25">
      <c r="J4151" s="41"/>
    </row>
    <row r="4152" ht="14.25">
      <c r="J4152" s="41"/>
    </row>
    <row r="4153" ht="14.25">
      <c r="J4153" s="41"/>
    </row>
    <row r="4154" ht="14.25">
      <c r="J4154" s="41"/>
    </row>
    <row r="4155" ht="14.25">
      <c r="J4155" s="41"/>
    </row>
    <row r="4156" ht="14.25">
      <c r="J4156" s="41"/>
    </row>
    <row r="4157" ht="14.25">
      <c r="J4157" s="41"/>
    </row>
    <row r="4158" ht="14.25">
      <c r="J4158" s="41"/>
    </row>
    <row r="4159" ht="14.25">
      <c r="J4159" s="41"/>
    </row>
    <row r="4160" ht="14.25">
      <c r="J4160" s="41"/>
    </row>
    <row r="4161" ht="14.25">
      <c r="J4161" s="41"/>
    </row>
    <row r="4162" ht="14.25">
      <c r="J4162" s="41"/>
    </row>
    <row r="4163" ht="14.25">
      <c r="J4163" s="41"/>
    </row>
    <row r="4164" ht="14.25">
      <c r="J4164" s="41"/>
    </row>
    <row r="4165" ht="14.25">
      <c r="J4165" s="41"/>
    </row>
    <row r="4166" ht="14.25">
      <c r="J4166" s="41"/>
    </row>
    <row r="4167" ht="14.25">
      <c r="J4167" s="41"/>
    </row>
    <row r="4168" ht="14.25">
      <c r="J4168" s="41"/>
    </row>
    <row r="4169" ht="14.25">
      <c r="J4169" s="41"/>
    </row>
    <row r="4170" ht="14.25">
      <c r="J4170" s="41"/>
    </row>
    <row r="4171" ht="14.25">
      <c r="J4171" s="41"/>
    </row>
    <row r="4172" ht="14.25">
      <c r="J4172" s="41"/>
    </row>
    <row r="4173" ht="14.25">
      <c r="J4173" s="41"/>
    </row>
    <row r="4174" ht="14.25">
      <c r="J4174" s="41"/>
    </row>
    <row r="4175" ht="14.25">
      <c r="J4175" s="41"/>
    </row>
    <row r="4176" ht="14.25">
      <c r="J4176" s="41"/>
    </row>
    <row r="4177" ht="14.25">
      <c r="J4177" s="41"/>
    </row>
    <row r="4178" ht="14.25">
      <c r="J4178" s="41"/>
    </row>
    <row r="4179" ht="14.25">
      <c r="J4179" s="41"/>
    </row>
    <row r="4180" ht="14.25">
      <c r="J4180" s="41"/>
    </row>
    <row r="4181" ht="14.25">
      <c r="J4181" s="41"/>
    </row>
    <row r="4182" ht="14.25">
      <c r="J4182" s="41"/>
    </row>
    <row r="4183" ht="14.25">
      <c r="J4183" s="41"/>
    </row>
    <row r="4184" ht="14.25">
      <c r="J4184" s="41"/>
    </row>
    <row r="4185" ht="14.25">
      <c r="J4185" s="41"/>
    </row>
    <row r="4186" ht="14.25">
      <c r="J4186" s="41"/>
    </row>
    <row r="4187" ht="14.25">
      <c r="J4187" s="41"/>
    </row>
    <row r="4188" ht="14.25">
      <c r="J4188" s="41"/>
    </row>
    <row r="4189" ht="14.25">
      <c r="J4189" s="41"/>
    </row>
    <row r="4190" ht="14.25">
      <c r="J4190" s="41"/>
    </row>
    <row r="4191" ht="14.25">
      <c r="J4191" s="41"/>
    </row>
    <row r="4192" ht="14.25">
      <c r="J4192" s="41"/>
    </row>
    <row r="4193" ht="14.25">
      <c r="J4193" s="41"/>
    </row>
    <row r="4194" ht="14.25">
      <c r="J4194" s="41"/>
    </row>
    <row r="4195" ht="14.25">
      <c r="J4195" s="41"/>
    </row>
    <row r="4196" ht="14.25">
      <c r="J4196" s="41"/>
    </row>
    <row r="4197" ht="14.25">
      <c r="J4197" s="41"/>
    </row>
    <row r="4198" ht="14.25">
      <c r="J4198" s="41"/>
    </row>
    <row r="4199" ht="14.25">
      <c r="J4199" s="41"/>
    </row>
    <row r="4200" ht="14.25">
      <c r="J4200" s="41"/>
    </row>
    <row r="4201" ht="14.25">
      <c r="J4201" s="41"/>
    </row>
    <row r="4202" ht="14.25">
      <c r="J4202" s="41"/>
    </row>
    <row r="4203" ht="14.25">
      <c r="J4203" s="41"/>
    </row>
    <row r="4204" ht="14.25">
      <c r="J4204" s="41"/>
    </row>
    <row r="4205" ht="14.25">
      <c r="J4205" s="41"/>
    </row>
    <row r="4206" ht="14.25">
      <c r="J4206" s="41"/>
    </row>
    <row r="4207" ht="14.25">
      <c r="J4207" s="41"/>
    </row>
    <row r="4208" ht="14.25">
      <c r="J4208" s="41"/>
    </row>
    <row r="4209" ht="14.25">
      <c r="J4209" s="41"/>
    </row>
    <row r="4210" ht="14.25">
      <c r="J4210" s="41"/>
    </row>
    <row r="4211" ht="14.25">
      <c r="J4211" s="41"/>
    </row>
    <row r="4212" ht="14.25">
      <c r="J4212" s="41"/>
    </row>
    <row r="4213" ht="14.25">
      <c r="J4213" s="41"/>
    </row>
    <row r="4214" ht="14.25">
      <c r="J4214" s="41"/>
    </row>
    <row r="4215" ht="14.25">
      <c r="J4215" s="41"/>
    </row>
    <row r="4216" ht="14.25">
      <c r="J4216" s="41"/>
    </row>
    <row r="4217" ht="14.25">
      <c r="J4217" s="41"/>
    </row>
    <row r="4218" ht="14.25">
      <c r="J4218" s="41"/>
    </row>
    <row r="4219" ht="14.25">
      <c r="J4219" s="41"/>
    </row>
    <row r="4220" ht="14.25">
      <c r="J4220" s="41"/>
    </row>
    <row r="4221" ht="14.25">
      <c r="J4221" s="41"/>
    </row>
    <row r="4222" ht="14.25">
      <c r="J4222" s="41"/>
    </row>
    <row r="4223" ht="14.25">
      <c r="J4223" s="41"/>
    </row>
    <row r="4224" ht="14.25">
      <c r="J4224" s="41"/>
    </row>
    <row r="4225" ht="14.25">
      <c r="J4225" s="41"/>
    </row>
    <row r="4226" ht="14.25">
      <c r="J4226" s="41"/>
    </row>
    <row r="4227" ht="14.25">
      <c r="J4227" s="41"/>
    </row>
    <row r="4228" ht="14.25">
      <c r="J4228" s="41"/>
    </row>
    <row r="4229" ht="14.25">
      <c r="J4229" s="41"/>
    </row>
    <row r="4230" ht="14.25">
      <c r="J4230" s="41"/>
    </row>
    <row r="4231" ht="14.25">
      <c r="J4231" s="41"/>
    </row>
    <row r="4232" ht="14.25">
      <c r="J4232" s="41"/>
    </row>
    <row r="4233" ht="14.25">
      <c r="J4233" s="41"/>
    </row>
    <row r="4234" ht="14.25">
      <c r="J4234" s="41"/>
    </row>
    <row r="4235" ht="14.25">
      <c r="J4235" s="41"/>
    </row>
    <row r="4236" ht="14.25">
      <c r="J4236" s="41"/>
    </row>
    <row r="4237" ht="14.25">
      <c r="J4237" s="41"/>
    </row>
    <row r="4238" ht="14.25">
      <c r="J4238" s="41"/>
    </row>
    <row r="4239" ht="14.25">
      <c r="J4239" s="41"/>
    </row>
    <row r="4240" ht="14.25">
      <c r="J4240" s="41"/>
    </row>
    <row r="4241" ht="14.25">
      <c r="J4241" s="41"/>
    </row>
    <row r="4242" ht="14.25">
      <c r="J4242" s="41"/>
    </row>
    <row r="4243" ht="14.25">
      <c r="J4243" s="41"/>
    </row>
    <row r="4244" ht="14.25">
      <c r="J4244" s="41"/>
    </row>
    <row r="4245" ht="14.25">
      <c r="J4245" s="41"/>
    </row>
    <row r="4246" ht="14.25">
      <c r="J4246" s="41"/>
    </row>
    <row r="4247" ht="14.25">
      <c r="J4247" s="41"/>
    </row>
    <row r="4248" ht="14.25">
      <c r="J4248" s="41"/>
    </row>
    <row r="4249" ht="14.25">
      <c r="J4249" s="41"/>
    </row>
    <row r="4250" ht="14.25">
      <c r="J4250" s="41"/>
    </row>
    <row r="4251" ht="14.25">
      <c r="J4251" s="41"/>
    </row>
    <row r="4252" ht="14.25">
      <c r="J4252" s="41"/>
    </row>
    <row r="4253" ht="14.25">
      <c r="J4253" s="41"/>
    </row>
    <row r="4254" ht="14.25">
      <c r="J4254" s="41"/>
    </row>
    <row r="4255" ht="14.25">
      <c r="J4255" s="41"/>
    </row>
    <row r="4256" ht="14.25">
      <c r="J4256" s="41"/>
    </row>
    <row r="4257" ht="14.25">
      <c r="J4257" s="41"/>
    </row>
    <row r="4258" ht="14.25">
      <c r="J4258" s="41"/>
    </row>
    <row r="4259" ht="14.25">
      <c r="J4259" s="41"/>
    </row>
    <row r="4260" ht="14.25">
      <c r="J4260" s="41"/>
    </row>
    <row r="4261" ht="14.25">
      <c r="J4261" s="41"/>
    </row>
    <row r="4262" ht="14.25">
      <c r="J4262" s="41"/>
    </row>
    <row r="4263" ht="14.25">
      <c r="J4263" s="41"/>
    </row>
    <row r="4264" ht="14.25">
      <c r="J4264" s="41"/>
    </row>
    <row r="4265" ht="14.25">
      <c r="J4265" s="41"/>
    </row>
    <row r="4266" ht="14.25">
      <c r="J4266" s="41"/>
    </row>
    <row r="4267" ht="14.25">
      <c r="J4267" s="41"/>
    </row>
    <row r="4268" ht="14.25">
      <c r="J4268" s="41"/>
    </row>
    <row r="4269" ht="14.25">
      <c r="J4269" s="41"/>
    </row>
    <row r="4270" ht="14.25">
      <c r="J4270" s="41"/>
    </row>
    <row r="4271" ht="14.25">
      <c r="J4271" s="41"/>
    </row>
    <row r="4272" ht="14.25">
      <c r="J4272" s="41"/>
    </row>
    <row r="4273" ht="14.25">
      <c r="J4273" s="41"/>
    </row>
    <row r="4274" ht="14.25">
      <c r="J4274" s="41"/>
    </row>
    <row r="4275" ht="14.25">
      <c r="J4275" s="41"/>
    </row>
    <row r="4276" ht="14.25">
      <c r="J4276" s="41"/>
    </row>
    <row r="4277" ht="14.25">
      <c r="J4277" s="41"/>
    </row>
    <row r="4278" ht="14.25">
      <c r="J4278" s="41"/>
    </row>
    <row r="4279" ht="14.25">
      <c r="J4279" s="41"/>
    </row>
    <row r="4280" ht="14.25">
      <c r="J4280" s="41"/>
    </row>
    <row r="4281" ht="14.25">
      <c r="J4281" s="41"/>
    </row>
    <row r="4282" ht="14.25">
      <c r="J4282" s="41"/>
    </row>
    <row r="4283" ht="14.25">
      <c r="J4283" s="41"/>
    </row>
    <row r="4284" ht="14.25">
      <c r="J4284" s="41"/>
    </row>
    <row r="4285" ht="14.25">
      <c r="J4285" s="41"/>
    </row>
    <row r="4286" ht="14.25">
      <c r="J4286" s="41"/>
    </row>
    <row r="4287" ht="14.25">
      <c r="J4287" s="41"/>
    </row>
    <row r="4288" ht="14.25">
      <c r="J4288" s="41"/>
    </row>
    <row r="4289" ht="14.25">
      <c r="J4289" s="41"/>
    </row>
    <row r="4290" ht="14.25">
      <c r="J4290" s="41"/>
    </row>
    <row r="4291" ht="14.25">
      <c r="J4291" s="41"/>
    </row>
    <row r="4292" ht="14.25">
      <c r="J4292" s="41"/>
    </row>
    <row r="4293" ht="14.25">
      <c r="J4293" s="41"/>
    </row>
    <row r="4294" ht="14.25">
      <c r="J4294" s="41"/>
    </row>
    <row r="4295" ht="14.25">
      <c r="J4295" s="41"/>
    </row>
    <row r="4296" ht="14.25">
      <c r="J4296" s="41"/>
    </row>
    <row r="4297" ht="14.25">
      <c r="J4297" s="41"/>
    </row>
    <row r="4298" ht="14.25">
      <c r="J4298" s="41"/>
    </row>
    <row r="4299" ht="14.25">
      <c r="J4299" s="41"/>
    </row>
    <row r="4300" ht="14.25">
      <c r="J4300" s="41"/>
    </row>
    <row r="4301" ht="14.25">
      <c r="J4301" s="41"/>
    </row>
    <row r="4302" ht="14.25">
      <c r="J4302" s="41"/>
    </row>
    <row r="4303" ht="14.25">
      <c r="J4303" s="41"/>
    </row>
    <row r="4304" ht="14.25">
      <c r="J4304" s="41"/>
    </row>
    <row r="4305" ht="14.25">
      <c r="J4305" s="41"/>
    </row>
    <row r="4306" ht="14.25">
      <c r="J4306" s="41"/>
    </row>
    <row r="4307" ht="14.25">
      <c r="J4307" s="41"/>
    </row>
    <row r="4308" ht="14.25">
      <c r="J4308" s="41"/>
    </row>
    <row r="4309" ht="14.25">
      <c r="J4309" s="41"/>
    </row>
    <row r="4310" ht="14.25">
      <c r="J4310" s="41"/>
    </row>
    <row r="4311" ht="14.25">
      <c r="J4311" s="41"/>
    </row>
    <row r="4312" ht="14.25">
      <c r="J4312" s="41"/>
    </row>
    <row r="4313" ht="14.25">
      <c r="J4313" s="41"/>
    </row>
    <row r="4314" ht="14.25">
      <c r="J4314" s="41"/>
    </row>
    <row r="4315" ht="14.25">
      <c r="J4315" s="41"/>
    </row>
    <row r="4316" ht="14.25">
      <c r="J4316" s="41"/>
    </row>
    <row r="4317" ht="14.25">
      <c r="J4317" s="41"/>
    </row>
    <row r="4318" ht="14.25">
      <c r="J4318" s="41"/>
    </row>
    <row r="4319" ht="14.25">
      <c r="J4319" s="41"/>
    </row>
    <row r="4320" ht="14.25">
      <c r="J4320" s="41"/>
    </row>
    <row r="4321" ht="14.25">
      <c r="J4321" s="41"/>
    </row>
    <row r="4322" ht="14.25">
      <c r="J4322" s="41"/>
    </row>
    <row r="4323" ht="14.25">
      <c r="J4323" s="41"/>
    </row>
    <row r="4324" ht="14.25">
      <c r="J4324" s="41"/>
    </row>
    <row r="4325" ht="14.25">
      <c r="J4325" s="41"/>
    </row>
    <row r="4326" ht="14.25">
      <c r="J4326" s="41"/>
    </row>
    <row r="4327" ht="14.25">
      <c r="J4327" s="41"/>
    </row>
    <row r="4328" ht="14.25">
      <c r="J4328" s="41"/>
    </row>
    <row r="4329" ht="14.25">
      <c r="J4329" s="41"/>
    </row>
    <row r="4330" ht="14.25">
      <c r="J4330" s="41"/>
    </row>
    <row r="4331" ht="14.25">
      <c r="J4331" s="41"/>
    </row>
    <row r="4332" ht="14.25">
      <c r="J4332" s="41"/>
    </row>
    <row r="4333" ht="14.25">
      <c r="J4333" s="41"/>
    </row>
    <row r="4334" ht="14.25">
      <c r="J4334" s="41"/>
    </row>
    <row r="4335" ht="14.25">
      <c r="J4335" s="41"/>
    </row>
    <row r="4336" ht="14.25">
      <c r="J4336" s="41"/>
    </row>
    <row r="4337" ht="14.25">
      <c r="J4337" s="41"/>
    </row>
    <row r="4338" ht="14.25">
      <c r="J4338" s="41"/>
    </row>
    <row r="4339" ht="14.25">
      <c r="J4339" s="41"/>
    </row>
    <row r="4340" ht="14.25">
      <c r="J4340" s="41"/>
    </row>
    <row r="4341" ht="14.25">
      <c r="J4341" s="41"/>
    </row>
    <row r="4342" ht="14.25">
      <c r="J4342" s="41"/>
    </row>
    <row r="4343" ht="14.25">
      <c r="J4343" s="41"/>
    </row>
    <row r="4344" ht="14.25">
      <c r="J4344" s="41"/>
    </row>
    <row r="4345" ht="14.25">
      <c r="J4345" s="41"/>
    </row>
    <row r="4346" ht="14.25">
      <c r="J4346" s="41"/>
    </row>
    <row r="4347" ht="14.25">
      <c r="J4347" s="41"/>
    </row>
    <row r="4348" ht="14.25">
      <c r="J4348" s="41"/>
    </row>
    <row r="4349" ht="14.25">
      <c r="J4349" s="41"/>
    </row>
    <row r="4350" ht="14.25">
      <c r="J4350" s="41"/>
    </row>
    <row r="4351" ht="14.25">
      <c r="J4351" s="41"/>
    </row>
    <row r="4352" ht="14.25">
      <c r="J4352" s="41"/>
    </row>
    <row r="4353" ht="14.25">
      <c r="J4353" s="41"/>
    </row>
    <row r="4354" ht="14.25">
      <c r="J4354" s="41"/>
    </row>
    <row r="4355" ht="14.25">
      <c r="J4355" s="41"/>
    </row>
    <row r="4356" ht="14.25">
      <c r="J4356" s="41"/>
    </row>
    <row r="4357" ht="14.25">
      <c r="J4357" s="41"/>
    </row>
    <row r="4358" ht="14.25">
      <c r="J4358" s="41"/>
    </row>
    <row r="4359" ht="14.25">
      <c r="J4359" s="41"/>
    </row>
    <row r="4360" ht="14.25">
      <c r="J4360" s="41"/>
    </row>
    <row r="4361" ht="14.25">
      <c r="J4361" s="41"/>
    </row>
    <row r="4362" ht="14.25">
      <c r="J4362" s="41"/>
    </row>
    <row r="4363" ht="14.25">
      <c r="J4363" s="41"/>
    </row>
    <row r="4364" ht="14.25">
      <c r="J4364" s="41"/>
    </row>
    <row r="4365" ht="14.25">
      <c r="J4365" s="41"/>
    </row>
    <row r="4366" ht="14.25">
      <c r="J4366" s="41"/>
    </row>
    <row r="4367" ht="14.25">
      <c r="J4367" s="41"/>
    </row>
    <row r="4368" ht="14.25">
      <c r="J4368" s="41"/>
    </row>
    <row r="4369" ht="14.25">
      <c r="J4369" s="41"/>
    </row>
    <row r="4370" ht="14.25">
      <c r="J4370" s="41"/>
    </row>
    <row r="4371" ht="14.25">
      <c r="J4371" s="41"/>
    </row>
    <row r="4372" ht="14.25">
      <c r="J4372" s="41"/>
    </row>
    <row r="4373" ht="14.25">
      <c r="J4373" s="41"/>
    </row>
    <row r="4374" ht="14.25">
      <c r="J4374" s="41"/>
    </row>
    <row r="4375" ht="14.25">
      <c r="J4375" s="41"/>
    </row>
    <row r="4376" ht="14.25">
      <c r="J4376" s="41"/>
    </row>
    <row r="4377" ht="14.25">
      <c r="J4377" s="41"/>
    </row>
    <row r="4378" ht="14.25">
      <c r="J4378" s="41"/>
    </row>
    <row r="4379" ht="14.25">
      <c r="J4379" s="41"/>
    </row>
    <row r="4380" ht="14.25">
      <c r="J4380" s="41"/>
    </row>
    <row r="4381" ht="14.25">
      <c r="J4381" s="41"/>
    </row>
    <row r="4382" ht="14.25">
      <c r="J4382" s="41"/>
    </row>
    <row r="4383" ht="14.25">
      <c r="J4383" s="41"/>
    </row>
    <row r="4384" ht="14.25">
      <c r="J4384" s="41"/>
    </row>
    <row r="4385" ht="14.25">
      <c r="J4385" s="41"/>
    </row>
    <row r="4386" ht="14.25">
      <c r="J4386" s="41"/>
    </row>
    <row r="4387" ht="14.25">
      <c r="J4387" s="41"/>
    </row>
    <row r="4388" ht="14.25">
      <c r="J4388" s="41"/>
    </row>
    <row r="4389" ht="14.25">
      <c r="J4389" s="41"/>
    </row>
    <row r="4390" ht="14.25">
      <c r="J4390" s="41"/>
    </row>
    <row r="4391" ht="14.25">
      <c r="J4391" s="41"/>
    </row>
    <row r="4392" ht="14.25">
      <c r="J4392" s="41"/>
    </row>
    <row r="4393" ht="14.25">
      <c r="J4393" s="41"/>
    </row>
    <row r="4394" ht="14.25">
      <c r="J4394" s="41"/>
    </row>
    <row r="4395" ht="14.25">
      <c r="J4395" s="41"/>
    </row>
    <row r="4396" ht="14.25">
      <c r="J4396" s="41"/>
    </row>
    <row r="4397" ht="14.25">
      <c r="J4397" s="41"/>
    </row>
    <row r="4398" ht="14.25">
      <c r="J4398" s="41"/>
    </row>
    <row r="4399" ht="14.25">
      <c r="J4399" s="41"/>
    </row>
    <row r="4400" ht="14.25">
      <c r="J4400" s="41"/>
    </row>
    <row r="4401" ht="14.25">
      <c r="J4401" s="41"/>
    </row>
    <row r="4402" ht="14.25">
      <c r="J4402" s="41"/>
    </row>
    <row r="4403" ht="14.25">
      <c r="J4403" s="41"/>
    </row>
    <row r="4404" ht="14.25">
      <c r="J4404" s="41"/>
    </row>
    <row r="4405" ht="14.25">
      <c r="J4405" s="41"/>
    </row>
    <row r="4406" ht="14.25">
      <c r="J4406" s="41"/>
    </row>
    <row r="4407" ht="14.25">
      <c r="J4407" s="41"/>
    </row>
    <row r="4408" ht="14.25">
      <c r="J4408" s="41"/>
    </row>
    <row r="4409" ht="14.25">
      <c r="J4409" s="41"/>
    </row>
    <row r="4410" ht="14.25">
      <c r="J4410" s="41"/>
    </row>
    <row r="4411" ht="14.25">
      <c r="J4411" s="41"/>
    </row>
    <row r="4412" ht="14.25">
      <c r="J4412" s="41"/>
    </row>
    <row r="4413" ht="14.25">
      <c r="J4413" s="41"/>
    </row>
    <row r="4414" ht="14.25">
      <c r="J4414" s="41"/>
    </row>
    <row r="4415" ht="14.25">
      <c r="J4415" s="41"/>
    </row>
    <row r="4416" ht="14.25">
      <c r="J4416" s="41"/>
    </row>
    <row r="4417" ht="14.25">
      <c r="J4417" s="41"/>
    </row>
    <row r="4418" ht="14.25">
      <c r="J4418" s="41"/>
    </row>
    <row r="4419" ht="14.25">
      <c r="J4419" s="41"/>
    </row>
    <row r="4420" ht="14.25">
      <c r="J4420" s="41"/>
    </row>
    <row r="4421" ht="14.25">
      <c r="J4421" s="41"/>
    </row>
    <row r="4422" ht="14.25">
      <c r="J4422" s="41"/>
    </row>
    <row r="4423" ht="14.25">
      <c r="J4423" s="41"/>
    </row>
    <row r="4424" ht="14.25">
      <c r="J4424" s="41"/>
    </row>
    <row r="4425" ht="14.25">
      <c r="J4425" s="41"/>
    </row>
    <row r="4426" ht="14.25">
      <c r="J4426" s="41"/>
    </row>
    <row r="4427" ht="14.25">
      <c r="J4427" s="41"/>
    </row>
    <row r="4428" ht="14.25">
      <c r="J4428" s="41"/>
    </row>
    <row r="4429" ht="14.25">
      <c r="J4429" s="41"/>
    </row>
    <row r="4430" ht="14.25">
      <c r="J4430" s="41"/>
    </row>
    <row r="4431" ht="14.25">
      <c r="J4431" s="41"/>
    </row>
    <row r="4432" ht="14.25">
      <c r="J4432" s="41"/>
    </row>
    <row r="4433" ht="14.25">
      <c r="J4433" s="41"/>
    </row>
    <row r="4434" ht="14.25">
      <c r="J4434" s="41"/>
    </row>
    <row r="4435" ht="14.25">
      <c r="J4435" s="41"/>
    </row>
    <row r="4436" ht="14.25">
      <c r="J4436" s="41"/>
    </row>
    <row r="4437" ht="14.25">
      <c r="J4437" s="41"/>
    </row>
    <row r="4438" ht="14.25">
      <c r="J4438" s="41"/>
    </row>
    <row r="4439" ht="14.25">
      <c r="J4439" s="41"/>
    </row>
    <row r="4440" ht="14.25">
      <c r="J4440" s="41"/>
    </row>
    <row r="4441" ht="14.25">
      <c r="J4441" s="41"/>
    </row>
    <row r="4442" ht="14.25">
      <c r="J4442" s="41"/>
    </row>
    <row r="4443" ht="14.25">
      <c r="J4443" s="41"/>
    </row>
    <row r="4444" ht="14.25">
      <c r="J4444" s="41"/>
    </row>
    <row r="4445" ht="14.25">
      <c r="J4445" s="41"/>
    </row>
    <row r="4446" ht="14.25">
      <c r="J4446" s="41"/>
    </row>
    <row r="4447" ht="14.25">
      <c r="J4447" s="41"/>
    </row>
    <row r="4448" ht="14.25">
      <c r="J4448" s="41"/>
    </row>
    <row r="4449" ht="14.25">
      <c r="J4449" s="41"/>
    </row>
    <row r="4450" ht="14.25">
      <c r="J4450" s="41"/>
    </row>
    <row r="4451" ht="14.25">
      <c r="J4451" s="41"/>
    </row>
    <row r="4452" ht="14.25">
      <c r="J4452" s="41"/>
    </row>
    <row r="4453" ht="14.25">
      <c r="J4453" s="41"/>
    </row>
    <row r="4454" ht="14.25">
      <c r="J4454" s="41"/>
    </row>
    <row r="4455" ht="14.25">
      <c r="J4455" s="41"/>
    </row>
    <row r="4456" ht="14.25">
      <c r="J4456" s="41"/>
    </row>
    <row r="4457" ht="14.25">
      <c r="J4457" s="41"/>
    </row>
    <row r="4458" ht="14.25">
      <c r="J4458" s="41"/>
    </row>
    <row r="4459" ht="14.25">
      <c r="J4459" s="41"/>
    </row>
    <row r="4460" ht="14.25">
      <c r="J4460" s="41"/>
    </row>
    <row r="4461" ht="14.25">
      <c r="J4461" s="41"/>
    </row>
    <row r="4462" ht="14.25">
      <c r="J4462" s="41"/>
    </row>
    <row r="4463" ht="14.25">
      <c r="J4463" s="41"/>
    </row>
    <row r="4464" ht="14.25">
      <c r="J4464" s="41"/>
    </row>
    <row r="4465" ht="14.25">
      <c r="J4465" s="41"/>
    </row>
    <row r="4466" ht="14.25">
      <c r="J4466" s="41"/>
    </row>
    <row r="4467" ht="14.25">
      <c r="J4467" s="41"/>
    </row>
    <row r="4468" ht="14.25">
      <c r="J4468" s="41"/>
    </row>
    <row r="4469" ht="14.25">
      <c r="J4469" s="41"/>
    </row>
    <row r="4470" ht="14.25">
      <c r="J4470" s="41"/>
    </row>
    <row r="4471" ht="14.25">
      <c r="J4471" s="41"/>
    </row>
    <row r="4472" ht="14.25">
      <c r="J4472" s="41"/>
    </row>
    <row r="4473" ht="14.25">
      <c r="J4473" s="41"/>
    </row>
    <row r="4474" ht="14.25">
      <c r="J4474" s="41"/>
    </row>
    <row r="4475" ht="14.25">
      <c r="J4475" s="41"/>
    </row>
    <row r="4476" ht="14.25">
      <c r="J4476" s="41"/>
    </row>
    <row r="4477" ht="14.25">
      <c r="J4477" s="41"/>
    </row>
    <row r="4478" ht="14.25">
      <c r="J4478" s="41"/>
    </row>
    <row r="4479" ht="14.25">
      <c r="J4479" s="41"/>
    </row>
    <row r="4480" ht="14.25">
      <c r="J4480" s="41"/>
    </row>
    <row r="4481" ht="14.25">
      <c r="J4481" s="41"/>
    </row>
    <row r="4482" ht="14.25">
      <c r="J4482" s="41"/>
    </row>
    <row r="4483" ht="14.25">
      <c r="J4483" s="41"/>
    </row>
    <row r="4484" ht="14.25">
      <c r="J4484" s="41"/>
    </row>
    <row r="4485" ht="14.25">
      <c r="J4485" s="41"/>
    </row>
    <row r="4486" ht="14.25">
      <c r="J4486" s="41"/>
    </row>
    <row r="4487" ht="14.25">
      <c r="J4487" s="41"/>
    </row>
    <row r="4488" ht="14.25">
      <c r="J4488" s="41"/>
    </row>
    <row r="4489" ht="14.25">
      <c r="J4489" s="41"/>
    </row>
    <row r="4490" ht="14.25">
      <c r="J4490" s="41"/>
    </row>
    <row r="4491" ht="14.25">
      <c r="J4491" s="41"/>
    </row>
    <row r="4492" ht="14.25">
      <c r="J4492" s="41"/>
    </row>
    <row r="4493" ht="14.25">
      <c r="J4493" s="41"/>
    </row>
    <row r="4494" ht="14.25">
      <c r="J4494" s="41"/>
    </row>
    <row r="4495" ht="14.25">
      <c r="J4495" s="41"/>
    </row>
    <row r="4496" ht="14.25">
      <c r="J4496" s="41"/>
    </row>
    <row r="4497" ht="14.25">
      <c r="J4497" s="41"/>
    </row>
    <row r="4498" ht="14.25">
      <c r="J4498" s="41"/>
    </row>
    <row r="4499" ht="14.25">
      <c r="J4499" s="41"/>
    </row>
    <row r="4500" ht="14.25">
      <c r="J4500" s="41"/>
    </row>
    <row r="4501" ht="14.25">
      <c r="J4501" s="41"/>
    </row>
    <row r="4502" ht="14.25">
      <c r="J4502" s="41"/>
    </row>
    <row r="4503" ht="14.25">
      <c r="J4503" s="41"/>
    </row>
    <row r="4504" ht="14.25">
      <c r="J4504" s="41"/>
    </row>
    <row r="4505" ht="14.25">
      <c r="J4505" s="41"/>
    </row>
    <row r="4506" ht="14.25">
      <c r="J4506" s="41"/>
    </row>
    <row r="4507" ht="14.25">
      <c r="J4507" s="41"/>
    </row>
    <row r="4508" ht="14.25">
      <c r="J4508" s="41"/>
    </row>
    <row r="4509" ht="14.25">
      <c r="J4509" s="41"/>
    </row>
    <row r="4510" ht="14.25">
      <c r="J4510" s="41"/>
    </row>
    <row r="4511" ht="14.25">
      <c r="J4511" s="41"/>
    </row>
    <row r="4512" ht="14.25">
      <c r="J4512" s="41"/>
    </row>
    <row r="4513" ht="14.25">
      <c r="J4513" s="41"/>
    </row>
    <row r="4514" ht="14.25">
      <c r="J4514" s="41"/>
    </row>
    <row r="4515" ht="14.25">
      <c r="J4515" s="41"/>
    </row>
    <row r="4516" ht="14.25">
      <c r="J4516" s="41"/>
    </row>
    <row r="4517" ht="14.25">
      <c r="J4517" s="41"/>
    </row>
    <row r="4518" ht="14.25">
      <c r="J4518" s="41"/>
    </row>
    <row r="4519" ht="14.25">
      <c r="J4519" s="41"/>
    </row>
    <row r="4520" ht="14.25">
      <c r="J4520" s="41"/>
    </row>
    <row r="4521" ht="14.25">
      <c r="J4521" s="41"/>
    </row>
    <row r="4522" ht="14.25">
      <c r="J4522" s="41"/>
    </row>
    <row r="4523" ht="14.25">
      <c r="J4523" s="41"/>
    </row>
    <row r="4524" ht="14.25">
      <c r="J4524" s="41"/>
    </row>
    <row r="4525" ht="14.25">
      <c r="J4525" s="41"/>
    </row>
    <row r="4526" ht="14.25">
      <c r="J4526" s="41"/>
    </row>
    <row r="4527" ht="14.25">
      <c r="J4527" s="41"/>
    </row>
    <row r="4528" ht="14.25">
      <c r="J4528" s="41"/>
    </row>
    <row r="4529" ht="14.25">
      <c r="J4529" s="41"/>
    </row>
    <row r="4530" ht="14.25">
      <c r="J4530" s="41"/>
    </row>
    <row r="4531" ht="14.25">
      <c r="J4531" s="41"/>
    </row>
    <row r="4532" ht="14.25">
      <c r="J4532" s="41"/>
    </row>
    <row r="4533" ht="14.25">
      <c r="J4533" s="41"/>
    </row>
    <row r="4534" ht="14.25">
      <c r="J4534" s="41"/>
    </row>
    <row r="4535" ht="14.25">
      <c r="J4535" s="41"/>
    </row>
    <row r="4536" ht="14.25">
      <c r="J4536" s="41"/>
    </row>
    <row r="4537" ht="14.25">
      <c r="J4537" s="41"/>
    </row>
    <row r="4538" ht="14.25">
      <c r="J4538" s="41"/>
    </row>
    <row r="4539" ht="14.25">
      <c r="J4539" s="41"/>
    </row>
    <row r="4540" ht="14.25">
      <c r="J4540" s="41"/>
    </row>
    <row r="4541" ht="14.25">
      <c r="J4541" s="41"/>
    </row>
    <row r="4542" ht="14.25">
      <c r="J4542" s="41"/>
    </row>
    <row r="4543" ht="14.25">
      <c r="J4543" s="41"/>
    </row>
    <row r="4544" ht="14.25">
      <c r="J4544" s="41"/>
    </row>
    <row r="4545" ht="14.25">
      <c r="J4545" s="41"/>
    </row>
    <row r="4546" ht="14.25">
      <c r="J4546" s="41"/>
    </row>
    <row r="4547" ht="14.25">
      <c r="J4547" s="41"/>
    </row>
    <row r="4548" ht="14.25">
      <c r="J4548" s="41"/>
    </row>
    <row r="4549" ht="14.25">
      <c r="J4549" s="41"/>
    </row>
    <row r="4550" ht="14.25">
      <c r="J4550" s="41"/>
    </row>
    <row r="4551" ht="14.25">
      <c r="J4551" s="41"/>
    </row>
    <row r="4552" ht="14.25">
      <c r="J4552" s="41"/>
    </row>
    <row r="4553" ht="14.25">
      <c r="J4553" s="41"/>
    </row>
    <row r="4554" ht="14.25">
      <c r="J4554" s="41"/>
    </row>
    <row r="4555" ht="14.25">
      <c r="J4555" s="41"/>
    </row>
    <row r="4556" ht="14.25">
      <c r="J4556" s="41"/>
    </row>
    <row r="4557" ht="14.25">
      <c r="J4557" s="41"/>
    </row>
    <row r="4558" ht="14.25">
      <c r="J4558" s="41"/>
    </row>
    <row r="4559" ht="14.25">
      <c r="J4559" s="41"/>
    </row>
    <row r="4560" ht="14.25">
      <c r="J4560" s="41"/>
    </row>
    <row r="4561" ht="14.25">
      <c r="J4561" s="41"/>
    </row>
    <row r="4562" ht="14.25">
      <c r="J4562" s="41"/>
    </row>
    <row r="4563" ht="14.25">
      <c r="J4563" s="41"/>
    </row>
    <row r="4564" ht="14.25">
      <c r="J4564" s="41"/>
    </row>
    <row r="4565" ht="14.25">
      <c r="J4565" s="41"/>
    </row>
    <row r="4566" ht="14.25">
      <c r="J4566" s="41"/>
    </row>
    <row r="4567" ht="14.25">
      <c r="J4567" s="41"/>
    </row>
    <row r="4568" ht="14.25">
      <c r="J4568" s="41"/>
    </row>
    <row r="4569" ht="14.25">
      <c r="J4569" s="41"/>
    </row>
    <row r="4570" ht="14.25">
      <c r="J4570" s="41"/>
    </row>
    <row r="4571" ht="14.25">
      <c r="J4571" s="41"/>
    </row>
    <row r="4572" ht="14.25">
      <c r="J4572" s="41"/>
    </row>
    <row r="4573" ht="14.25">
      <c r="J4573" s="41"/>
    </row>
    <row r="4574" ht="14.25">
      <c r="J4574" s="41"/>
    </row>
    <row r="4575" ht="14.25">
      <c r="J4575" s="41"/>
    </row>
    <row r="4576" ht="14.25">
      <c r="J4576" s="41"/>
    </row>
    <row r="4577" ht="14.25">
      <c r="J4577" s="41"/>
    </row>
    <row r="4578" ht="14.25">
      <c r="J4578" s="41"/>
    </row>
    <row r="4579" ht="14.25">
      <c r="J4579" s="41"/>
    </row>
    <row r="4580" ht="14.25">
      <c r="J4580" s="41"/>
    </row>
    <row r="4581" ht="14.25">
      <c r="J4581" s="41"/>
    </row>
    <row r="4582" ht="14.25">
      <c r="J4582" s="41"/>
    </row>
    <row r="4583" ht="14.25">
      <c r="J4583" s="41"/>
    </row>
    <row r="4584" ht="14.25">
      <c r="J4584" s="41"/>
    </row>
    <row r="4585" ht="14.25">
      <c r="J4585" s="41"/>
    </row>
    <row r="4586" ht="14.25">
      <c r="J4586" s="41"/>
    </row>
    <row r="4587" ht="14.25">
      <c r="J4587" s="41"/>
    </row>
    <row r="4588" ht="14.25">
      <c r="J4588" s="41"/>
    </row>
    <row r="4589" ht="14.25">
      <c r="J4589" s="41"/>
    </row>
    <row r="4590" ht="14.25">
      <c r="J4590" s="41"/>
    </row>
    <row r="4591" ht="14.25">
      <c r="J4591" s="41"/>
    </row>
    <row r="4592" ht="14.25">
      <c r="J4592" s="41"/>
    </row>
    <row r="4593" ht="14.25">
      <c r="J4593" s="41"/>
    </row>
    <row r="4594" ht="14.25">
      <c r="J4594" s="41"/>
    </row>
    <row r="4595" ht="14.25">
      <c r="J4595" s="41"/>
    </row>
    <row r="4596" ht="14.25">
      <c r="J4596" s="41"/>
    </row>
    <row r="4597" ht="14.25">
      <c r="J4597" s="41"/>
    </row>
    <row r="4598" ht="14.25">
      <c r="J4598" s="41"/>
    </row>
    <row r="4599" ht="14.25">
      <c r="J4599" s="41"/>
    </row>
    <row r="4600" ht="14.25">
      <c r="J4600" s="41"/>
    </row>
    <row r="4601" ht="14.25">
      <c r="J4601" s="41"/>
    </row>
    <row r="4602" ht="14.25">
      <c r="J4602" s="41"/>
    </row>
    <row r="4603" ht="14.25">
      <c r="J4603" s="41"/>
    </row>
    <row r="4604" ht="14.25">
      <c r="J4604" s="41"/>
    </row>
    <row r="4605" ht="14.25">
      <c r="J4605" s="41"/>
    </row>
    <row r="4606" ht="14.25">
      <c r="J4606" s="41"/>
    </row>
    <row r="4607" ht="14.25">
      <c r="J4607" s="41"/>
    </row>
    <row r="4608" ht="14.25">
      <c r="J4608" s="41"/>
    </row>
    <row r="4609" ht="14.25">
      <c r="J4609" s="41"/>
    </row>
    <row r="4610" ht="14.25">
      <c r="J4610" s="41"/>
    </row>
    <row r="4611" ht="14.25">
      <c r="J4611" s="41"/>
    </row>
    <row r="4612" ht="14.25">
      <c r="J4612" s="41"/>
    </row>
    <row r="4613" ht="14.25">
      <c r="J4613" s="41"/>
    </row>
    <row r="4614" ht="14.25">
      <c r="J4614" s="41"/>
    </row>
    <row r="4615" ht="14.25">
      <c r="J4615" s="41"/>
    </row>
    <row r="4616" ht="14.25">
      <c r="J4616" s="41"/>
    </row>
    <row r="4617" ht="14.25">
      <c r="J4617" s="41"/>
    </row>
    <row r="4618" ht="14.25">
      <c r="J4618" s="41"/>
    </row>
    <row r="4619" ht="14.25">
      <c r="J4619" s="41"/>
    </row>
    <row r="4620" ht="14.25">
      <c r="J4620" s="41"/>
    </row>
    <row r="4621" ht="14.25">
      <c r="J4621" s="41"/>
    </row>
    <row r="4622" ht="14.25">
      <c r="J4622" s="41"/>
    </row>
    <row r="4623" ht="14.25">
      <c r="J4623" s="41"/>
    </row>
    <row r="4624" ht="14.25">
      <c r="J4624" s="41"/>
    </row>
    <row r="4625" ht="14.25">
      <c r="J4625" s="41"/>
    </row>
    <row r="4626" ht="14.25">
      <c r="J4626" s="41"/>
    </row>
    <row r="4627" ht="14.25">
      <c r="J4627" s="41"/>
    </row>
    <row r="4628" ht="14.25">
      <c r="J4628" s="41"/>
    </row>
    <row r="4629" ht="14.25">
      <c r="J4629" s="41"/>
    </row>
    <row r="4630" ht="14.25">
      <c r="J4630" s="41"/>
    </row>
    <row r="4631" ht="14.25">
      <c r="J4631" s="41"/>
    </row>
    <row r="4632" ht="14.25">
      <c r="J4632" s="41"/>
    </row>
    <row r="4633" ht="14.25">
      <c r="J4633" s="41"/>
    </row>
    <row r="4634" ht="14.25">
      <c r="J4634" s="41"/>
    </row>
    <row r="4635" ht="14.25">
      <c r="J4635" s="41"/>
    </row>
    <row r="4636" ht="14.25">
      <c r="J4636" s="41"/>
    </row>
    <row r="4637" ht="14.25">
      <c r="J4637" s="41"/>
    </row>
    <row r="4638" ht="14.25">
      <c r="J4638" s="41"/>
    </row>
    <row r="4639" ht="14.25">
      <c r="J4639" s="41"/>
    </row>
    <row r="4640" ht="14.25">
      <c r="J4640" s="41"/>
    </row>
    <row r="4641" ht="14.25">
      <c r="J4641" s="41"/>
    </row>
    <row r="4642" ht="14.25">
      <c r="J4642" s="41"/>
    </row>
    <row r="4643" ht="14.25">
      <c r="J4643" s="41"/>
    </row>
    <row r="4644" ht="14.25">
      <c r="J4644" s="41"/>
    </row>
    <row r="4645" ht="14.25">
      <c r="J4645" s="41"/>
    </row>
    <row r="4646" ht="14.25">
      <c r="J4646" s="41"/>
    </row>
    <row r="4647" ht="14.25">
      <c r="J4647" s="41"/>
    </row>
    <row r="4648" ht="14.25">
      <c r="J4648" s="41"/>
    </row>
    <row r="4649" ht="14.25">
      <c r="J4649" s="41"/>
    </row>
    <row r="4650" ht="14.25">
      <c r="J4650" s="41"/>
    </row>
    <row r="4651" ht="14.25">
      <c r="J4651" s="41"/>
    </row>
    <row r="4652" ht="14.25">
      <c r="J4652" s="41"/>
    </row>
    <row r="4653" ht="14.25">
      <c r="J4653" s="41"/>
    </row>
    <row r="4654" ht="14.25">
      <c r="J4654" s="41"/>
    </row>
    <row r="4655" ht="14.25">
      <c r="J4655" s="41"/>
    </row>
    <row r="4656" ht="14.25">
      <c r="J4656" s="41"/>
    </row>
    <row r="4657" ht="14.25">
      <c r="J4657" s="41"/>
    </row>
    <row r="4658" ht="14.25">
      <c r="J4658" s="41"/>
    </row>
    <row r="4659" ht="14.25">
      <c r="J4659" s="41"/>
    </row>
    <row r="4660" ht="14.25">
      <c r="J4660" s="41"/>
    </row>
    <row r="4661" ht="14.25">
      <c r="J4661" s="41"/>
    </row>
    <row r="4662" ht="14.25">
      <c r="J4662" s="41"/>
    </row>
    <row r="4663" ht="14.25">
      <c r="J4663" s="41"/>
    </row>
    <row r="4664" ht="14.25">
      <c r="J4664" s="41"/>
    </row>
    <row r="4665" ht="14.25">
      <c r="J4665" s="41"/>
    </row>
    <row r="4666" ht="14.25">
      <c r="J4666" s="41"/>
    </row>
    <row r="4667" ht="14.25">
      <c r="J4667" s="41"/>
    </row>
    <row r="4668" ht="14.25">
      <c r="J4668" s="41"/>
    </row>
    <row r="4669" ht="14.25">
      <c r="J4669" s="41"/>
    </row>
    <row r="4670" ht="14.25">
      <c r="J4670" s="41"/>
    </row>
    <row r="4671" ht="14.25">
      <c r="J4671" s="41"/>
    </row>
    <row r="4672" ht="14.25">
      <c r="J4672" s="41"/>
    </row>
    <row r="4673" ht="14.25">
      <c r="J4673" s="41"/>
    </row>
    <row r="4674" ht="14.25">
      <c r="J4674" s="41"/>
    </row>
    <row r="4675" ht="14.25">
      <c r="J4675" s="41"/>
    </row>
    <row r="4676" ht="14.25">
      <c r="J4676" s="41"/>
    </row>
    <row r="4677" ht="14.25">
      <c r="J4677" s="41"/>
    </row>
    <row r="4678" ht="14.25">
      <c r="J4678" s="41"/>
    </row>
    <row r="4679" ht="14.25">
      <c r="J4679" s="41"/>
    </row>
    <row r="4680" ht="14.25">
      <c r="J4680" s="41"/>
    </row>
    <row r="4681" ht="14.25">
      <c r="J4681" s="41"/>
    </row>
    <row r="4682" ht="14.25">
      <c r="J4682" s="41"/>
    </row>
    <row r="4683" ht="14.25">
      <c r="J4683" s="41"/>
    </row>
    <row r="4684" ht="14.25">
      <c r="J4684" s="41"/>
    </row>
    <row r="4685" ht="14.25">
      <c r="J4685" s="41"/>
    </row>
    <row r="4686" ht="14.25">
      <c r="J4686" s="41"/>
    </row>
    <row r="4687" ht="14.25">
      <c r="J4687" s="41"/>
    </row>
    <row r="4688" ht="14.25">
      <c r="J4688" s="41"/>
    </row>
    <row r="4689" ht="14.25">
      <c r="J4689" s="41"/>
    </row>
    <row r="4690" ht="14.25">
      <c r="J4690" s="41"/>
    </row>
    <row r="4691" ht="14.25">
      <c r="J4691" s="41"/>
    </row>
    <row r="4692" ht="14.25">
      <c r="J4692" s="41"/>
    </row>
    <row r="4693" ht="14.25">
      <c r="J4693" s="41"/>
    </row>
    <row r="4694" ht="14.25">
      <c r="J4694" s="41"/>
    </row>
    <row r="4695" ht="14.25">
      <c r="J4695" s="41"/>
    </row>
    <row r="4696" ht="14.25">
      <c r="J4696" s="41"/>
    </row>
    <row r="4697" ht="14.25">
      <c r="J4697" s="41"/>
    </row>
    <row r="4698" ht="14.25">
      <c r="J4698" s="41"/>
    </row>
    <row r="4699" ht="14.25">
      <c r="J4699" s="41"/>
    </row>
    <row r="4700" ht="14.25">
      <c r="J4700" s="41"/>
    </row>
    <row r="4701" ht="14.25">
      <c r="J4701" s="41"/>
    </row>
    <row r="4702" ht="14.25">
      <c r="J4702" s="41"/>
    </row>
    <row r="4703" ht="14.25">
      <c r="J4703" s="41"/>
    </row>
    <row r="4704" ht="14.25">
      <c r="J4704" s="41"/>
    </row>
    <row r="4705" ht="14.25">
      <c r="J4705" s="41"/>
    </row>
    <row r="4706" ht="14.25">
      <c r="J4706" s="41"/>
    </row>
    <row r="4707" ht="14.25">
      <c r="J4707" s="41"/>
    </row>
    <row r="4708" ht="14.25">
      <c r="J4708" s="41"/>
    </row>
    <row r="4709" ht="14.25">
      <c r="J4709" s="41"/>
    </row>
    <row r="4710" ht="14.25">
      <c r="J4710" s="41"/>
    </row>
    <row r="4711" ht="14.25">
      <c r="J4711" s="41"/>
    </row>
    <row r="4712" ht="14.25">
      <c r="J4712" s="41"/>
    </row>
    <row r="4713" ht="14.25">
      <c r="J4713" s="41"/>
    </row>
    <row r="4714" ht="14.25">
      <c r="J4714" s="41"/>
    </row>
    <row r="4715" ht="14.25">
      <c r="J4715" s="41"/>
    </row>
    <row r="4716" ht="14.25">
      <c r="J4716" s="41"/>
    </row>
    <row r="4717" ht="14.25">
      <c r="J4717" s="41"/>
    </row>
    <row r="4718" ht="14.25">
      <c r="J4718" s="41"/>
    </row>
    <row r="4719" ht="14.25">
      <c r="J4719" s="41"/>
    </row>
    <row r="4720" ht="14.25">
      <c r="J4720" s="41"/>
    </row>
    <row r="4721" ht="14.25">
      <c r="J4721" s="41"/>
    </row>
    <row r="4722" ht="14.25">
      <c r="J4722" s="41"/>
    </row>
    <row r="4723" ht="14.25">
      <c r="J4723" s="41"/>
    </row>
    <row r="4724" ht="14.25">
      <c r="J4724" s="41"/>
    </row>
    <row r="4725" ht="14.25">
      <c r="J4725" s="41"/>
    </row>
    <row r="4726" ht="14.25">
      <c r="J4726" s="41"/>
    </row>
    <row r="4727" ht="14.25">
      <c r="J4727" s="41"/>
    </row>
    <row r="4728" ht="14.25">
      <c r="J4728" s="41"/>
    </row>
    <row r="4729" ht="14.25">
      <c r="J4729" s="41"/>
    </row>
    <row r="4730" ht="14.25">
      <c r="J4730" s="41"/>
    </row>
    <row r="4731" ht="14.25">
      <c r="J4731" s="41"/>
    </row>
    <row r="4732" ht="14.25">
      <c r="J4732" s="41"/>
    </row>
    <row r="4733" ht="14.25">
      <c r="J4733" s="41"/>
    </row>
    <row r="4734" ht="14.25">
      <c r="J4734" s="41"/>
    </row>
    <row r="4735" ht="14.25">
      <c r="J4735" s="41"/>
    </row>
    <row r="4736" ht="14.25">
      <c r="J4736" s="41"/>
    </row>
    <row r="4737" ht="14.25">
      <c r="J4737" s="41"/>
    </row>
    <row r="4738" ht="14.25">
      <c r="J4738" s="41"/>
    </row>
    <row r="4739" ht="14.25">
      <c r="J4739" s="41"/>
    </row>
    <row r="4740" ht="14.25">
      <c r="J4740" s="41"/>
    </row>
    <row r="4741" ht="14.25">
      <c r="J4741" s="41"/>
    </row>
    <row r="4742" ht="14.25">
      <c r="J4742" s="41"/>
    </row>
    <row r="4743" ht="14.25">
      <c r="J4743" s="41"/>
    </row>
    <row r="4744" ht="14.25">
      <c r="J4744" s="41"/>
    </row>
    <row r="4745" ht="14.25">
      <c r="J4745" s="41"/>
    </row>
    <row r="4746" ht="14.25">
      <c r="J4746" s="41"/>
    </row>
    <row r="4747" ht="14.25">
      <c r="J4747" s="41"/>
    </row>
    <row r="4748" ht="14.25">
      <c r="J4748" s="41"/>
    </row>
    <row r="4749" ht="14.25">
      <c r="J4749" s="41"/>
    </row>
    <row r="4750" ht="14.25">
      <c r="J4750" s="41"/>
    </row>
    <row r="4751" ht="14.25">
      <c r="J4751" s="41"/>
    </row>
    <row r="4752" ht="14.25">
      <c r="J4752" s="41"/>
    </row>
    <row r="4753" ht="14.25">
      <c r="J4753" s="41"/>
    </row>
    <row r="4754" ht="14.25">
      <c r="J4754" s="41"/>
    </row>
    <row r="4755" ht="14.25">
      <c r="J4755" s="41"/>
    </row>
    <row r="4756" ht="14.25">
      <c r="J4756" s="41"/>
    </row>
    <row r="4757" ht="14.25">
      <c r="J4757" s="41"/>
    </row>
    <row r="4758" ht="14.25">
      <c r="J4758" s="41"/>
    </row>
    <row r="4759" ht="14.25">
      <c r="J4759" s="41"/>
    </row>
    <row r="4760" ht="14.25">
      <c r="J4760" s="41"/>
    </row>
    <row r="4761" ht="14.25">
      <c r="J4761" s="41"/>
    </row>
    <row r="4762" ht="14.25">
      <c r="J4762" s="41"/>
    </row>
    <row r="4763" ht="14.25">
      <c r="J4763" s="41"/>
    </row>
    <row r="4764" ht="14.25">
      <c r="J4764" s="41"/>
    </row>
    <row r="4765" ht="14.25">
      <c r="J4765" s="41"/>
    </row>
    <row r="4766" ht="14.25">
      <c r="J4766" s="41"/>
    </row>
    <row r="4767" ht="14.25">
      <c r="J4767" s="41"/>
    </row>
    <row r="4768" ht="14.25">
      <c r="J4768" s="41"/>
    </row>
    <row r="4769" ht="14.25">
      <c r="J4769" s="41"/>
    </row>
    <row r="4770" ht="14.25">
      <c r="J4770" s="41"/>
    </row>
    <row r="4771" ht="14.25">
      <c r="J4771" s="41"/>
    </row>
    <row r="4772" ht="14.25">
      <c r="J4772" s="41"/>
    </row>
    <row r="4773" ht="14.25">
      <c r="J4773" s="41"/>
    </row>
    <row r="4774" ht="14.25">
      <c r="J4774" s="41"/>
    </row>
    <row r="4775" ht="14.25">
      <c r="J4775" s="41"/>
    </row>
    <row r="4776" ht="14.25">
      <c r="J4776" s="41"/>
    </row>
    <row r="4777" ht="14.25">
      <c r="J4777" s="41"/>
    </row>
    <row r="4778" ht="14.25">
      <c r="J4778" s="41"/>
    </row>
    <row r="4779" ht="14.25">
      <c r="J4779" s="41"/>
    </row>
    <row r="4780" ht="14.25">
      <c r="J4780" s="41"/>
    </row>
    <row r="4781" ht="14.25">
      <c r="J4781" s="41"/>
    </row>
    <row r="4782" ht="14.25">
      <c r="J4782" s="41"/>
    </row>
    <row r="4783" ht="14.25">
      <c r="J4783" s="41"/>
    </row>
    <row r="4784" ht="14.25">
      <c r="J4784" s="41"/>
    </row>
    <row r="4785" ht="14.25">
      <c r="J4785" s="41"/>
    </row>
    <row r="4786" ht="14.25">
      <c r="J4786" s="41"/>
    </row>
    <row r="4787" ht="14.25">
      <c r="J4787" s="41"/>
    </row>
    <row r="4788" ht="14.25">
      <c r="J4788" s="41"/>
    </row>
    <row r="4789" ht="14.25">
      <c r="J4789" s="41"/>
    </row>
    <row r="4790" ht="14.25">
      <c r="J4790" s="41"/>
    </row>
    <row r="4791" ht="14.25">
      <c r="J4791" s="41"/>
    </row>
    <row r="4792" ht="14.25">
      <c r="J4792" s="41"/>
    </row>
    <row r="4793" ht="14.25">
      <c r="J4793" s="41"/>
    </row>
    <row r="4794" ht="14.25">
      <c r="J4794" s="41"/>
    </row>
    <row r="4795" ht="14.25">
      <c r="J4795" s="41"/>
    </row>
    <row r="4796" ht="14.25">
      <c r="J4796" s="41"/>
    </row>
    <row r="4797" ht="14.25">
      <c r="J4797" s="41"/>
    </row>
    <row r="4798" ht="14.25">
      <c r="J4798" s="41"/>
    </row>
    <row r="4799" ht="14.25">
      <c r="J4799" s="41"/>
    </row>
    <row r="4800" ht="14.25">
      <c r="J4800" s="41"/>
    </row>
    <row r="4801" ht="14.25">
      <c r="J4801" s="41"/>
    </row>
    <row r="4802" ht="14.25">
      <c r="J4802" s="41"/>
    </row>
    <row r="4803" ht="14.25">
      <c r="J4803" s="41"/>
    </row>
    <row r="4804" ht="14.25">
      <c r="J4804" s="41"/>
    </row>
    <row r="4805" ht="14.25">
      <c r="J4805" s="41"/>
    </row>
    <row r="4806" ht="14.25">
      <c r="J4806" s="41"/>
    </row>
    <row r="4807" ht="14.25">
      <c r="J4807" s="41"/>
    </row>
    <row r="4808" ht="14.25">
      <c r="J4808" s="41"/>
    </row>
    <row r="4809" ht="14.25">
      <c r="J4809" s="41"/>
    </row>
    <row r="4810" ht="14.25">
      <c r="J4810" s="41"/>
    </row>
    <row r="4811" ht="14.25">
      <c r="J4811" s="41"/>
    </row>
    <row r="4812" ht="14.25">
      <c r="J4812" s="41"/>
    </row>
    <row r="4813" ht="14.25">
      <c r="J4813" s="41"/>
    </row>
    <row r="4814" ht="14.25">
      <c r="J4814" s="41"/>
    </row>
    <row r="4815" ht="14.25">
      <c r="J4815" s="41"/>
    </row>
    <row r="4816" ht="14.25">
      <c r="J4816" s="41"/>
    </row>
    <row r="4817" ht="14.25">
      <c r="J4817" s="41"/>
    </row>
    <row r="4818" ht="14.25">
      <c r="J4818" s="41"/>
    </row>
    <row r="4819" ht="14.25">
      <c r="J4819" s="41"/>
    </row>
    <row r="4820" ht="14.25">
      <c r="J4820" s="41"/>
    </row>
    <row r="4821" ht="14.25">
      <c r="J4821" s="41"/>
    </row>
    <row r="4822" ht="14.25">
      <c r="J4822" s="41"/>
    </row>
    <row r="4823" ht="14.25">
      <c r="J4823" s="41"/>
    </row>
    <row r="4824" ht="14.25">
      <c r="J4824" s="41"/>
    </row>
    <row r="4825" ht="14.25">
      <c r="J4825" s="41"/>
    </row>
    <row r="4826" ht="14.25">
      <c r="J4826" s="41"/>
    </row>
    <row r="4827" ht="14.25">
      <c r="J4827" s="41"/>
    </row>
    <row r="4828" ht="14.25">
      <c r="J4828" s="41"/>
    </row>
    <row r="4829" ht="14.25">
      <c r="J4829" s="41"/>
    </row>
    <row r="4830" ht="14.25">
      <c r="J4830" s="41"/>
    </row>
    <row r="4831" ht="14.25">
      <c r="J4831" s="41"/>
    </row>
    <row r="4832" ht="14.25">
      <c r="J4832" s="41"/>
    </row>
    <row r="4833" ht="14.25">
      <c r="J4833" s="41"/>
    </row>
    <row r="4834" ht="14.25">
      <c r="J4834" s="41"/>
    </row>
    <row r="4835" ht="14.25">
      <c r="J4835" s="41"/>
    </row>
    <row r="4836" ht="14.25">
      <c r="J4836" s="41"/>
    </row>
    <row r="4837" ht="14.25">
      <c r="J4837" s="41"/>
    </row>
    <row r="4838" ht="14.25">
      <c r="J4838" s="41"/>
    </row>
    <row r="4839" ht="14.25">
      <c r="J4839" s="41"/>
    </row>
    <row r="4840" ht="14.25">
      <c r="J4840" s="41"/>
    </row>
    <row r="4841" ht="14.25">
      <c r="J4841" s="41"/>
    </row>
    <row r="4842" ht="14.25">
      <c r="J4842" s="41"/>
    </row>
    <row r="4843" ht="14.25">
      <c r="J4843" s="41"/>
    </row>
    <row r="4844" ht="14.25">
      <c r="J4844" s="41"/>
    </row>
    <row r="4845" ht="14.25">
      <c r="J4845" s="41"/>
    </row>
    <row r="4846" ht="14.25">
      <c r="J4846" s="41"/>
    </row>
    <row r="4847" ht="14.25">
      <c r="J4847" s="41"/>
    </row>
    <row r="4848" ht="14.25">
      <c r="J4848" s="41"/>
    </row>
    <row r="4849" ht="14.25">
      <c r="J4849" s="41"/>
    </row>
    <row r="4850" ht="14.25">
      <c r="J4850" s="41"/>
    </row>
    <row r="4851" ht="14.25">
      <c r="J4851" s="41"/>
    </row>
    <row r="4852" ht="14.25">
      <c r="J4852" s="41"/>
    </row>
    <row r="4853" ht="14.25">
      <c r="J4853" s="41"/>
    </row>
    <row r="4854" ht="14.25">
      <c r="J4854" s="41"/>
    </row>
    <row r="4855" ht="14.25">
      <c r="J4855" s="41"/>
    </row>
    <row r="4856" ht="14.25">
      <c r="J4856" s="41"/>
    </row>
    <row r="4857" ht="14.25">
      <c r="J4857" s="41"/>
    </row>
    <row r="4858" ht="14.25">
      <c r="J4858" s="41"/>
    </row>
    <row r="4859" ht="14.25">
      <c r="J4859" s="41"/>
    </row>
    <row r="4860" ht="14.25">
      <c r="J4860" s="41"/>
    </row>
    <row r="4861" ht="14.25">
      <c r="J4861" s="41"/>
    </row>
    <row r="4862" ht="14.25">
      <c r="J4862" s="41"/>
    </row>
    <row r="4863" ht="14.25">
      <c r="J4863" s="41"/>
    </row>
    <row r="4864" ht="14.25">
      <c r="J4864" s="41"/>
    </row>
    <row r="4865" ht="14.25">
      <c r="J4865" s="41"/>
    </row>
    <row r="4866" ht="14.25">
      <c r="J4866" s="41"/>
    </row>
    <row r="4867" ht="14.25">
      <c r="J4867" s="41"/>
    </row>
    <row r="4868" ht="14.25">
      <c r="J4868" s="41"/>
    </row>
    <row r="4869" ht="14.25">
      <c r="J4869" s="41"/>
    </row>
    <row r="4870" ht="14.25">
      <c r="J4870" s="41"/>
    </row>
    <row r="4871" ht="14.25">
      <c r="J4871" s="41"/>
    </row>
    <row r="4872" ht="14.25">
      <c r="J4872" s="41"/>
    </row>
    <row r="4873" ht="14.25">
      <c r="J4873" s="41"/>
    </row>
    <row r="4874" ht="14.25">
      <c r="J4874" s="41"/>
    </row>
    <row r="4875" ht="14.25">
      <c r="J4875" s="41"/>
    </row>
    <row r="4876" ht="14.25">
      <c r="J4876" s="41"/>
    </row>
    <row r="4877" ht="14.25">
      <c r="J4877" s="41"/>
    </row>
    <row r="4878" ht="14.25">
      <c r="J4878" s="41"/>
    </row>
    <row r="4879" ht="14.25">
      <c r="J4879" s="41"/>
    </row>
    <row r="4880" ht="14.25">
      <c r="J4880" s="41"/>
    </row>
    <row r="4881" ht="14.25">
      <c r="J4881" s="41"/>
    </row>
    <row r="4882" ht="14.25">
      <c r="J4882" s="41"/>
    </row>
    <row r="4883" ht="14.25">
      <c r="J4883" s="41"/>
    </row>
    <row r="4884" ht="14.25">
      <c r="J4884" s="41"/>
    </row>
    <row r="4885" ht="14.25">
      <c r="J4885" s="41"/>
    </row>
    <row r="4886" ht="14.25">
      <c r="J4886" s="41"/>
    </row>
    <row r="4887" ht="14.25">
      <c r="J4887" s="41"/>
    </row>
    <row r="4888" ht="14.25">
      <c r="J4888" s="41"/>
    </row>
    <row r="4889" ht="14.25">
      <c r="J4889" s="41"/>
    </row>
    <row r="4890" ht="14.25">
      <c r="J4890" s="41"/>
    </row>
    <row r="4891" ht="14.25">
      <c r="J4891" s="41"/>
    </row>
    <row r="4892" ht="14.25">
      <c r="J4892" s="41"/>
    </row>
    <row r="4893" ht="14.25">
      <c r="J4893" s="41"/>
    </row>
    <row r="4894" ht="14.25">
      <c r="J4894" s="41"/>
    </row>
    <row r="4895" ht="14.25">
      <c r="J4895" s="41"/>
    </row>
    <row r="4896" ht="14.25">
      <c r="J4896" s="41"/>
    </row>
    <row r="4897" ht="14.25">
      <c r="J4897" s="41"/>
    </row>
    <row r="4898" ht="14.25">
      <c r="J4898" s="41"/>
    </row>
    <row r="4899" ht="14.25">
      <c r="J4899" s="41"/>
    </row>
    <row r="4900" ht="14.25">
      <c r="J4900" s="41"/>
    </row>
    <row r="4901" ht="14.25">
      <c r="J4901" s="41"/>
    </row>
    <row r="4902" ht="14.25">
      <c r="J4902" s="41"/>
    </row>
    <row r="4903" ht="14.25">
      <c r="J4903" s="41"/>
    </row>
    <row r="4904" ht="14.25">
      <c r="J4904" s="41"/>
    </row>
    <row r="4905" ht="14.25">
      <c r="J4905" s="41"/>
    </row>
    <row r="4906" ht="14.25">
      <c r="J4906" s="41"/>
    </row>
    <row r="4907" ht="14.25">
      <c r="J4907" s="41"/>
    </row>
    <row r="4908" ht="14.25">
      <c r="J4908" s="41"/>
    </row>
    <row r="4909" ht="14.25">
      <c r="J4909" s="41"/>
    </row>
    <row r="4910" ht="14.25">
      <c r="J4910" s="41"/>
    </row>
    <row r="4911" ht="14.25">
      <c r="J4911" s="41"/>
    </row>
    <row r="4912" ht="14.25">
      <c r="J4912" s="41"/>
    </row>
    <row r="4913" ht="14.25">
      <c r="J4913" s="41"/>
    </row>
    <row r="4914" ht="14.25">
      <c r="J4914" s="41"/>
    </row>
    <row r="4915" ht="14.25">
      <c r="J4915" s="41"/>
    </row>
    <row r="4916" ht="14.25">
      <c r="J4916" s="41"/>
    </row>
    <row r="4917" ht="14.25">
      <c r="J4917" s="41"/>
    </row>
    <row r="4918" ht="14.25">
      <c r="J4918" s="41"/>
    </row>
    <row r="4919" ht="14.25">
      <c r="J4919" s="41"/>
    </row>
    <row r="4920" ht="14.25">
      <c r="J4920" s="41"/>
    </row>
    <row r="4921" ht="14.25">
      <c r="J4921" s="41"/>
    </row>
    <row r="4922" ht="14.25">
      <c r="J4922" s="41"/>
    </row>
    <row r="4923" ht="14.25">
      <c r="J4923" s="41"/>
    </row>
    <row r="4924" ht="14.25">
      <c r="J4924" s="41"/>
    </row>
    <row r="4925" ht="14.25">
      <c r="J4925" s="41"/>
    </row>
    <row r="4926" ht="14.25">
      <c r="J4926" s="41"/>
    </row>
    <row r="4927" ht="14.25">
      <c r="J4927" s="41"/>
    </row>
    <row r="4928" ht="14.25">
      <c r="J4928" s="41"/>
    </row>
    <row r="4929" ht="14.25">
      <c r="J4929" s="41"/>
    </row>
    <row r="4930" ht="14.25">
      <c r="J4930" s="41"/>
    </row>
    <row r="4931" ht="14.25">
      <c r="J4931" s="41"/>
    </row>
    <row r="4932" ht="14.25">
      <c r="J4932" s="41"/>
    </row>
    <row r="4933" ht="14.25">
      <c r="J4933" s="41"/>
    </row>
    <row r="4934" ht="14.25">
      <c r="J4934" s="41"/>
    </row>
    <row r="4935" ht="14.25">
      <c r="J4935" s="41"/>
    </row>
    <row r="4936" ht="14.25">
      <c r="J4936" s="41"/>
    </row>
    <row r="4937" ht="14.25">
      <c r="J4937" s="41"/>
    </row>
    <row r="4938" ht="14.25">
      <c r="J4938" s="41"/>
    </row>
    <row r="4939" ht="14.25">
      <c r="J4939" s="41"/>
    </row>
    <row r="4940" ht="14.25">
      <c r="J4940" s="41"/>
    </row>
    <row r="4941" ht="14.25">
      <c r="J4941" s="41"/>
    </row>
    <row r="4942" ht="14.25">
      <c r="J4942" s="41"/>
    </row>
    <row r="4943" ht="14.25">
      <c r="J4943" s="41"/>
    </row>
    <row r="4944" ht="14.25">
      <c r="J4944" s="41"/>
    </row>
    <row r="4945" ht="14.25">
      <c r="J4945" s="41"/>
    </row>
    <row r="4946" ht="14.25">
      <c r="J4946" s="41"/>
    </row>
    <row r="4947" ht="14.25">
      <c r="J4947" s="41"/>
    </row>
    <row r="4948" ht="14.25">
      <c r="J4948" s="41"/>
    </row>
    <row r="4949" ht="14.25">
      <c r="J4949" s="41"/>
    </row>
    <row r="4950" ht="14.25">
      <c r="J4950" s="41"/>
    </row>
    <row r="4951" ht="14.25">
      <c r="J4951" s="41"/>
    </row>
    <row r="4952" ht="14.25">
      <c r="J4952" s="41"/>
    </row>
    <row r="4953" ht="14.25">
      <c r="J4953" s="41"/>
    </row>
    <row r="4954" ht="14.25">
      <c r="J4954" s="41"/>
    </row>
    <row r="4955" ht="14.25">
      <c r="J4955" s="41"/>
    </row>
    <row r="4956" ht="14.25">
      <c r="J4956" s="41"/>
    </row>
    <row r="4957" ht="14.25">
      <c r="J4957" s="41"/>
    </row>
    <row r="4958" ht="14.25">
      <c r="J4958" s="41"/>
    </row>
    <row r="4959" ht="14.25">
      <c r="J4959" s="41"/>
    </row>
    <row r="4960" ht="14.25">
      <c r="J4960" s="41"/>
    </row>
    <row r="4961" ht="14.25">
      <c r="J4961" s="41"/>
    </row>
    <row r="4962" ht="14.25">
      <c r="J4962" s="41"/>
    </row>
    <row r="4963" ht="14.25">
      <c r="J4963" s="41"/>
    </row>
    <row r="4964" ht="14.25">
      <c r="J4964" s="41"/>
    </row>
    <row r="4965" ht="14.25">
      <c r="J4965" s="41"/>
    </row>
    <row r="4966" ht="14.25">
      <c r="J4966" s="41"/>
    </row>
    <row r="4967" ht="14.25">
      <c r="J4967" s="41"/>
    </row>
    <row r="4968" ht="14.25">
      <c r="J4968" s="41"/>
    </row>
    <row r="4969" ht="14.25">
      <c r="J4969" s="41"/>
    </row>
    <row r="4970" ht="14.25">
      <c r="J4970" s="41"/>
    </row>
    <row r="4971" ht="14.25">
      <c r="J4971" s="41"/>
    </row>
    <row r="4972" ht="14.25">
      <c r="J4972" s="41"/>
    </row>
    <row r="4973" ht="14.25">
      <c r="J4973" s="41"/>
    </row>
    <row r="4974" ht="14.25">
      <c r="J4974" s="41"/>
    </row>
    <row r="4975" ht="14.25">
      <c r="J4975" s="41"/>
    </row>
    <row r="4976" ht="14.25">
      <c r="J4976" s="41"/>
    </row>
    <row r="4977" ht="14.25">
      <c r="J4977" s="41"/>
    </row>
    <row r="4978" ht="14.25">
      <c r="J4978" s="41"/>
    </row>
    <row r="4979" ht="14.25">
      <c r="J4979" s="41"/>
    </row>
    <row r="4980" ht="14.25">
      <c r="J4980" s="41"/>
    </row>
    <row r="4981" ht="14.25">
      <c r="J4981" s="41"/>
    </row>
    <row r="4982" ht="14.25">
      <c r="J4982" s="41"/>
    </row>
    <row r="4983" ht="14.25">
      <c r="J4983" s="41"/>
    </row>
    <row r="4984" ht="14.25">
      <c r="J4984" s="41"/>
    </row>
    <row r="4985" ht="14.25">
      <c r="J4985" s="41"/>
    </row>
    <row r="4986" ht="14.25">
      <c r="J4986" s="41"/>
    </row>
    <row r="4987" ht="14.25">
      <c r="J4987" s="41"/>
    </row>
    <row r="4988" ht="14.25">
      <c r="J4988" s="41"/>
    </row>
    <row r="4989" ht="14.25">
      <c r="J4989" s="41"/>
    </row>
    <row r="4990" ht="14.25">
      <c r="J4990" s="41"/>
    </row>
    <row r="4991" ht="14.25">
      <c r="J4991" s="41"/>
    </row>
    <row r="4992" ht="14.25">
      <c r="J4992" s="41"/>
    </row>
    <row r="4993" ht="14.25">
      <c r="J4993" s="41"/>
    </row>
    <row r="4994" ht="14.25">
      <c r="J4994" s="41"/>
    </row>
    <row r="4995" ht="14.25">
      <c r="J4995" s="41"/>
    </row>
    <row r="4996" ht="14.25">
      <c r="J4996" s="41"/>
    </row>
    <row r="4997" ht="14.25">
      <c r="J4997" s="41"/>
    </row>
    <row r="4998" ht="14.25">
      <c r="J4998" s="41"/>
    </row>
    <row r="4999" ht="14.25">
      <c r="J4999" s="41"/>
    </row>
    <row r="5000" ht="14.25">
      <c r="J5000" s="41"/>
    </row>
    <row r="5001" ht="14.25">
      <c r="J5001" s="41"/>
    </row>
    <row r="5002" ht="14.25">
      <c r="J5002" s="41"/>
    </row>
    <row r="5003" ht="14.25">
      <c r="J5003" s="41"/>
    </row>
    <row r="5004" ht="14.25">
      <c r="J5004" s="41"/>
    </row>
    <row r="5005" ht="14.25">
      <c r="J5005" s="41"/>
    </row>
    <row r="5006" ht="14.25">
      <c r="J5006" s="41"/>
    </row>
    <row r="5007" ht="14.25">
      <c r="J5007" s="41"/>
    </row>
    <row r="5008" ht="14.25">
      <c r="J5008" s="41"/>
    </row>
    <row r="5009" ht="14.25">
      <c r="J5009" s="41"/>
    </row>
    <row r="5010" ht="14.25">
      <c r="J5010" s="41"/>
    </row>
    <row r="5011" ht="14.25">
      <c r="J5011" s="41"/>
    </row>
    <row r="5012" ht="14.25">
      <c r="J5012" s="41"/>
    </row>
    <row r="5013" ht="14.25">
      <c r="J5013" s="41"/>
    </row>
    <row r="5014" ht="14.25">
      <c r="J5014" s="41"/>
    </row>
    <row r="5015" ht="14.25">
      <c r="J5015" s="41"/>
    </row>
    <row r="5016" ht="14.25">
      <c r="J5016" s="41"/>
    </row>
    <row r="5017" ht="14.25">
      <c r="J5017" s="41"/>
    </row>
    <row r="5018" ht="14.25">
      <c r="J5018" s="41"/>
    </row>
    <row r="5019" ht="14.25">
      <c r="J5019" s="41"/>
    </row>
    <row r="5020" ht="14.25">
      <c r="J5020" s="41"/>
    </row>
    <row r="5021" ht="14.25">
      <c r="J5021" s="41"/>
    </row>
    <row r="5022" ht="14.25">
      <c r="J5022" s="41"/>
    </row>
    <row r="5023" ht="14.25">
      <c r="J5023" s="41"/>
    </row>
    <row r="5024" ht="14.25">
      <c r="J5024" s="41"/>
    </row>
    <row r="5025" ht="14.25">
      <c r="J5025" s="41"/>
    </row>
    <row r="5026" ht="14.25">
      <c r="J5026" s="41"/>
    </row>
    <row r="5027" ht="14.25">
      <c r="J5027" s="41"/>
    </row>
    <row r="5028" ht="14.25">
      <c r="J5028" s="41"/>
    </row>
    <row r="5029" ht="14.25">
      <c r="J5029" s="41"/>
    </row>
    <row r="5030" ht="14.25">
      <c r="J5030" s="41"/>
    </row>
    <row r="5031" ht="14.25">
      <c r="J5031" s="41"/>
    </row>
    <row r="5032" ht="14.25">
      <c r="J5032" s="41"/>
    </row>
    <row r="5033" ht="14.25">
      <c r="J5033" s="41"/>
    </row>
    <row r="5034" ht="14.25">
      <c r="J5034" s="41"/>
    </row>
    <row r="5035" ht="14.25">
      <c r="J5035" s="41"/>
    </row>
    <row r="5036" ht="14.25">
      <c r="J5036" s="41"/>
    </row>
    <row r="5037" ht="14.25">
      <c r="J5037" s="41"/>
    </row>
    <row r="5038" ht="14.25">
      <c r="J5038" s="41"/>
    </row>
    <row r="5039" ht="14.25">
      <c r="J5039" s="41"/>
    </row>
    <row r="5040" ht="14.25">
      <c r="J5040" s="41"/>
    </row>
    <row r="5041" ht="14.25">
      <c r="J5041" s="41"/>
    </row>
    <row r="5042" ht="14.25">
      <c r="J5042" s="41"/>
    </row>
    <row r="5043" ht="14.25">
      <c r="J5043" s="41"/>
    </row>
    <row r="5044" ht="14.25">
      <c r="J5044" s="41"/>
    </row>
    <row r="5045" ht="14.25">
      <c r="J5045" s="41"/>
    </row>
    <row r="5046" ht="14.25">
      <c r="J5046" s="41"/>
    </row>
    <row r="5047" ht="14.25">
      <c r="J5047" s="41"/>
    </row>
    <row r="5048" ht="14.25">
      <c r="J5048" s="41"/>
    </row>
    <row r="5049" ht="14.25">
      <c r="J5049" s="41"/>
    </row>
    <row r="5050" ht="14.25">
      <c r="J5050" s="41"/>
    </row>
    <row r="5051" ht="14.25">
      <c r="J5051" s="41"/>
    </row>
    <row r="5052" ht="14.25">
      <c r="J5052" s="41"/>
    </row>
    <row r="5053" ht="14.25">
      <c r="J5053" s="41"/>
    </row>
    <row r="5054" ht="14.25">
      <c r="J5054" s="41"/>
    </row>
    <row r="5055" ht="14.25">
      <c r="J5055" s="41"/>
    </row>
    <row r="5056" ht="14.25">
      <c r="J5056" s="41"/>
    </row>
    <row r="5057" ht="14.25">
      <c r="J5057" s="41"/>
    </row>
    <row r="5058" ht="14.25">
      <c r="J5058" s="41"/>
    </row>
    <row r="5059" ht="14.25">
      <c r="J5059" s="41"/>
    </row>
    <row r="5060" ht="14.25">
      <c r="J5060" s="41"/>
    </row>
    <row r="5061" ht="14.25">
      <c r="J5061" s="41"/>
    </row>
    <row r="5062" ht="14.25">
      <c r="J5062" s="41"/>
    </row>
    <row r="5063" ht="14.25">
      <c r="J5063" s="41"/>
    </row>
    <row r="5064" ht="14.25">
      <c r="J5064" s="41"/>
    </row>
    <row r="5065" ht="14.25">
      <c r="J5065" s="41"/>
    </row>
    <row r="5066" ht="14.25">
      <c r="J5066" s="41"/>
    </row>
    <row r="5067" ht="14.25">
      <c r="J5067" s="41"/>
    </row>
    <row r="5068" ht="14.25">
      <c r="J5068" s="41"/>
    </row>
    <row r="5069" ht="14.25">
      <c r="J5069" s="41"/>
    </row>
    <row r="5070" ht="14.25">
      <c r="J5070" s="41"/>
    </row>
    <row r="5071" ht="14.25">
      <c r="J5071" s="41"/>
    </row>
    <row r="5072" ht="14.25">
      <c r="J5072" s="41"/>
    </row>
    <row r="5073" ht="14.25">
      <c r="J5073" s="41"/>
    </row>
    <row r="5074" ht="14.25">
      <c r="J5074" s="41"/>
    </row>
    <row r="5075" ht="14.25">
      <c r="J5075" s="41"/>
    </row>
    <row r="5076" ht="14.25">
      <c r="J5076" s="41"/>
    </row>
    <row r="5077" ht="14.25">
      <c r="J5077" s="41"/>
    </row>
    <row r="5078" ht="14.25">
      <c r="J5078" s="41"/>
    </row>
    <row r="5079" ht="14.25">
      <c r="J5079" s="41"/>
    </row>
    <row r="5080" ht="14.25">
      <c r="J5080" s="41"/>
    </row>
    <row r="5081" ht="14.25">
      <c r="J5081" s="41"/>
    </row>
    <row r="5082" ht="14.25">
      <c r="J5082" s="41"/>
    </row>
    <row r="5083" ht="14.25">
      <c r="J5083" s="41"/>
    </row>
    <row r="5084" ht="14.25">
      <c r="J5084" s="41"/>
    </row>
    <row r="5085" ht="14.25">
      <c r="J5085" s="41"/>
    </row>
    <row r="5086" ht="14.25">
      <c r="J5086" s="41"/>
    </row>
    <row r="5087" ht="14.25">
      <c r="J5087" s="41"/>
    </row>
    <row r="5088" ht="14.25">
      <c r="J5088" s="41"/>
    </row>
    <row r="5089" ht="14.25">
      <c r="J5089" s="41"/>
    </row>
    <row r="5090" ht="14.25">
      <c r="J5090" s="41"/>
    </row>
    <row r="5091" ht="14.25">
      <c r="J5091" s="41"/>
    </row>
    <row r="5092" ht="14.25">
      <c r="J5092" s="41"/>
    </row>
    <row r="5093" ht="14.25">
      <c r="J5093" s="41"/>
    </row>
    <row r="5094" ht="14.25">
      <c r="J5094" s="41"/>
    </row>
    <row r="5095" ht="14.25">
      <c r="J5095" s="41"/>
    </row>
    <row r="5096" ht="14.25">
      <c r="J5096" s="41"/>
    </row>
    <row r="5097" ht="14.25">
      <c r="J5097" s="41"/>
    </row>
    <row r="5098" ht="14.25">
      <c r="J5098" s="41"/>
    </row>
    <row r="5099" ht="14.25">
      <c r="J5099" s="41"/>
    </row>
    <row r="5100" ht="14.25">
      <c r="J5100" s="41"/>
    </row>
    <row r="5101" ht="14.25">
      <c r="J5101" s="41"/>
    </row>
    <row r="5102" ht="14.25">
      <c r="J5102" s="41"/>
    </row>
    <row r="5103" ht="14.25">
      <c r="J5103" s="41"/>
    </row>
    <row r="5104" ht="14.25">
      <c r="J5104" s="41"/>
    </row>
    <row r="5105" ht="14.25">
      <c r="J5105" s="41"/>
    </row>
    <row r="5106" ht="14.25">
      <c r="J5106" s="41"/>
    </row>
    <row r="5107" ht="14.25">
      <c r="J5107" s="41"/>
    </row>
    <row r="5108" ht="14.25">
      <c r="J5108" s="41"/>
    </row>
    <row r="5109" ht="14.25">
      <c r="J5109" s="41"/>
    </row>
    <row r="5110" ht="14.25">
      <c r="J5110" s="41"/>
    </row>
    <row r="5111" ht="14.25">
      <c r="J5111" s="41"/>
    </row>
    <row r="5112" ht="14.25">
      <c r="J5112" s="41"/>
    </row>
    <row r="5113" ht="14.25">
      <c r="J5113" s="41"/>
    </row>
    <row r="5114" ht="14.25">
      <c r="J5114" s="41"/>
    </row>
    <row r="5115" ht="14.25">
      <c r="J5115" s="41"/>
    </row>
    <row r="5116" ht="14.25">
      <c r="J5116" s="41"/>
    </row>
    <row r="5117" ht="14.25">
      <c r="J5117" s="41"/>
    </row>
    <row r="5118" ht="14.25">
      <c r="J5118" s="41"/>
    </row>
    <row r="5119" ht="14.25">
      <c r="J5119" s="41"/>
    </row>
    <row r="5120" ht="14.25">
      <c r="J5120" s="41"/>
    </row>
    <row r="5121" ht="14.25">
      <c r="J5121" s="41"/>
    </row>
    <row r="5122" ht="14.25">
      <c r="J5122" s="41"/>
    </row>
    <row r="5123" ht="14.25">
      <c r="J5123" s="41"/>
    </row>
    <row r="5124" ht="14.25">
      <c r="J5124" s="41"/>
    </row>
    <row r="5125" ht="14.25">
      <c r="J5125" s="41"/>
    </row>
    <row r="5126" ht="14.25">
      <c r="J5126" s="41"/>
    </row>
    <row r="5127" ht="14.25">
      <c r="J5127" s="41"/>
    </row>
    <row r="5128" ht="14.25">
      <c r="J5128" s="41"/>
    </row>
    <row r="5129" ht="14.25">
      <c r="J5129" s="41"/>
    </row>
    <row r="5130" ht="14.25">
      <c r="J5130" s="41"/>
    </row>
    <row r="5131" ht="14.25">
      <c r="J5131" s="41"/>
    </row>
    <row r="5132" ht="14.25">
      <c r="J5132" s="41"/>
    </row>
    <row r="5133" ht="14.25">
      <c r="J5133" s="41"/>
    </row>
    <row r="5134" ht="14.25">
      <c r="J5134" s="41"/>
    </row>
    <row r="5135" ht="14.25">
      <c r="J5135" s="41"/>
    </row>
    <row r="5136" ht="14.25">
      <c r="J5136" s="41"/>
    </row>
    <row r="5137" ht="14.25">
      <c r="J5137" s="41"/>
    </row>
    <row r="5138" ht="14.25">
      <c r="J5138" s="41"/>
    </row>
    <row r="5139" ht="14.25">
      <c r="J5139" s="41"/>
    </row>
    <row r="5140" ht="14.25">
      <c r="J5140" s="41"/>
    </row>
    <row r="5141" ht="14.25">
      <c r="J5141" s="41"/>
    </row>
    <row r="5142" ht="14.25">
      <c r="J5142" s="41"/>
    </row>
    <row r="5143" ht="14.25">
      <c r="J5143" s="41"/>
    </row>
    <row r="5144" ht="14.25">
      <c r="J5144" s="41"/>
    </row>
    <row r="5145" ht="14.25">
      <c r="J5145" s="41"/>
    </row>
    <row r="5146" ht="14.25">
      <c r="J5146" s="41"/>
    </row>
    <row r="5147" ht="14.25">
      <c r="J5147" s="41"/>
    </row>
    <row r="5148" ht="14.25">
      <c r="J5148" s="41"/>
    </row>
    <row r="5149" ht="14.25">
      <c r="J5149" s="41"/>
    </row>
    <row r="5150" ht="14.25">
      <c r="J5150" s="41"/>
    </row>
    <row r="5151" ht="14.25">
      <c r="J5151" s="41"/>
    </row>
    <row r="5152" ht="14.25">
      <c r="J5152" s="41"/>
    </row>
    <row r="5153" ht="14.25">
      <c r="J5153" s="41"/>
    </row>
    <row r="5154" ht="14.25">
      <c r="J5154" s="41"/>
    </row>
    <row r="5155" ht="14.25">
      <c r="J5155" s="41"/>
    </row>
    <row r="5156" ht="14.25">
      <c r="J5156" s="41"/>
    </row>
    <row r="5157" ht="14.25">
      <c r="J5157" s="41"/>
    </row>
    <row r="5158" ht="14.25">
      <c r="J5158" s="41"/>
    </row>
    <row r="5159" ht="14.25">
      <c r="J5159" s="41"/>
    </row>
    <row r="5160" ht="14.25">
      <c r="J5160" s="41"/>
    </row>
    <row r="5161" ht="14.25">
      <c r="J5161" s="41"/>
    </row>
    <row r="5162" ht="14.25">
      <c r="J5162" s="41"/>
    </row>
    <row r="5163" ht="14.25">
      <c r="J5163" s="41"/>
    </row>
    <row r="5164" ht="14.25">
      <c r="J5164" s="41"/>
    </row>
    <row r="5165" ht="14.25">
      <c r="J5165" s="41"/>
    </row>
    <row r="5166" ht="14.25">
      <c r="J5166" s="41"/>
    </row>
    <row r="5167" ht="14.25">
      <c r="J5167" s="41"/>
    </row>
    <row r="5168" ht="14.25">
      <c r="J5168" s="41"/>
    </row>
    <row r="5169" ht="14.25">
      <c r="J5169" s="41"/>
    </row>
    <row r="5170" ht="14.25">
      <c r="J5170" s="41"/>
    </row>
    <row r="5171" ht="14.25">
      <c r="J5171" s="41"/>
    </row>
    <row r="5172" ht="14.25">
      <c r="J5172" s="41"/>
    </row>
    <row r="5173" ht="14.25">
      <c r="J5173" s="41"/>
    </row>
    <row r="5174" ht="14.25">
      <c r="J5174" s="41"/>
    </row>
    <row r="5175" ht="14.25">
      <c r="J5175" s="41"/>
    </row>
    <row r="5176" ht="14.25">
      <c r="J5176" s="41"/>
    </row>
    <row r="5177" ht="14.25">
      <c r="J5177" s="41"/>
    </row>
    <row r="5178" ht="14.25">
      <c r="J5178" s="41"/>
    </row>
    <row r="5179" ht="14.25">
      <c r="J5179" s="41"/>
    </row>
    <row r="5180" ht="14.25">
      <c r="J5180" s="41"/>
    </row>
    <row r="5181" ht="14.25">
      <c r="J5181" s="41"/>
    </row>
    <row r="5182" ht="14.25">
      <c r="J5182" s="41"/>
    </row>
    <row r="5183" ht="14.25">
      <c r="J5183" s="41"/>
    </row>
    <row r="5184" ht="14.25">
      <c r="J5184" s="41"/>
    </row>
    <row r="5185" ht="14.25">
      <c r="J5185" s="41"/>
    </row>
    <row r="5186" ht="14.25">
      <c r="J5186" s="41"/>
    </row>
    <row r="5187" ht="14.25">
      <c r="J5187" s="41"/>
    </row>
    <row r="5188" ht="14.25">
      <c r="J5188" s="41"/>
    </row>
    <row r="5189" ht="14.25">
      <c r="J5189" s="41"/>
    </row>
    <row r="5190" ht="14.25">
      <c r="J5190" s="41"/>
    </row>
    <row r="5191" ht="14.25">
      <c r="J5191" s="41"/>
    </row>
    <row r="5192" ht="14.25">
      <c r="J5192" s="41"/>
    </row>
    <row r="5193" ht="14.25">
      <c r="J5193" s="41"/>
    </row>
    <row r="5194" ht="14.25">
      <c r="J5194" s="41"/>
    </row>
    <row r="5195" ht="14.25">
      <c r="J5195" s="41"/>
    </row>
    <row r="5196" ht="14.25">
      <c r="J5196" s="41"/>
    </row>
    <row r="5197" ht="14.25">
      <c r="J5197" s="41"/>
    </row>
    <row r="5198" ht="14.25">
      <c r="J5198" s="41"/>
    </row>
    <row r="5199" ht="14.25">
      <c r="J5199" s="41"/>
    </row>
    <row r="5200" ht="14.25">
      <c r="J5200" s="41"/>
    </row>
    <row r="5201" ht="14.25">
      <c r="J5201" s="41"/>
    </row>
    <row r="5202" ht="14.25">
      <c r="J5202" s="41"/>
    </row>
    <row r="5203" ht="14.25">
      <c r="J5203" s="41"/>
    </row>
    <row r="5204" ht="14.25">
      <c r="J5204" s="41"/>
    </row>
    <row r="5205" ht="14.25">
      <c r="J5205" s="41"/>
    </row>
    <row r="5206" ht="14.25">
      <c r="J5206" s="41"/>
    </row>
    <row r="5207" ht="14.25">
      <c r="J5207" s="41"/>
    </row>
    <row r="5208" ht="14.25">
      <c r="J5208" s="41"/>
    </row>
    <row r="5209" ht="14.25">
      <c r="J5209" s="41"/>
    </row>
    <row r="5210" ht="14.25">
      <c r="J5210" s="41"/>
    </row>
    <row r="5211" ht="14.25">
      <c r="J5211" s="41"/>
    </row>
    <row r="5212" ht="14.25">
      <c r="J5212" s="41"/>
    </row>
    <row r="5213" ht="14.25">
      <c r="J5213" s="41"/>
    </row>
    <row r="5214" ht="14.25">
      <c r="J5214" s="41"/>
    </row>
    <row r="5215" ht="14.25">
      <c r="J5215" s="41"/>
    </row>
    <row r="5216" ht="14.25">
      <c r="J5216" s="41"/>
    </row>
    <row r="5217" ht="14.25">
      <c r="J5217" s="41"/>
    </row>
    <row r="5218" ht="14.25">
      <c r="J5218" s="41"/>
    </row>
    <row r="5219" ht="14.25">
      <c r="J5219" s="41"/>
    </row>
    <row r="5220" ht="14.25">
      <c r="J5220" s="41"/>
    </row>
    <row r="5221" ht="14.25">
      <c r="J5221" s="41"/>
    </row>
    <row r="5222" ht="14.25">
      <c r="J5222" s="41"/>
    </row>
    <row r="5223" ht="14.25">
      <c r="J5223" s="41"/>
    </row>
    <row r="5224" ht="14.25">
      <c r="J5224" s="41"/>
    </row>
    <row r="5225" ht="14.25">
      <c r="J5225" s="41"/>
    </row>
    <row r="5226" ht="14.25">
      <c r="J5226" s="41"/>
    </row>
    <row r="5227" ht="14.25">
      <c r="J5227" s="41"/>
    </row>
    <row r="5228" ht="14.25">
      <c r="J5228" s="41"/>
    </row>
    <row r="5229" ht="14.25">
      <c r="J5229" s="41"/>
    </row>
    <row r="5230" ht="14.25">
      <c r="J5230" s="41"/>
    </row>
    <row r="5231" ht="14.25">
      <c r="J5231" s="41"/>
    </row>
    <row r="5232" ht="14.25">
      <c r="J5232" s="41"/>
    </row>
    <row r="5233" ht="14.25">
      <c r="J5233" s="41"/>
    </row>
    <row r="5234" ht="14.25">
      <c r="J5234" s="41"/>
    </row>
    <row r="5235" ht="14.25">
      <c r="J5235" s="41"/>
    </row>
    <row r="5236" ht="14.25">
      <c r="J5236" s="41"/>
    </row>
    <row r="5237" ht="14.25">
      <c r="J5237" s="41"/>
    </row>
    <row r="5238" ht="14.25">
      <c r="J5238" s="41"/>
    </row>
    <row r="5239" ht="14.25">
      <c r="J5239" s="41"/>
    </row>
    <row r="5240" ht="14.25">
      <c r="J5240" s="41"/>
    </row>
    <row r="5241" ht="14.25">
      <c r="J5241" s="41"/>
    </row>
    <row r="5242" ht="14.25">
      <c r="J5242" s="41"/>
    </row>
    <row r="5243" ht="14.25">
      <c r="J5243" s="41"/>
    </row>
    <row r="5244" ht="14.25">
      <c r="J5244" s="41"/>
    </row>
    <row r="5245" ht="14.25">
      <c r="J5245" s="41"/>
    </row>
    <row r="5246" ht="14.25">
      <c r="J5246" s="41"/>
    </row>
    <row r="5247" ht="14.25">
      <c r="J5247" s="41"/>
    </row>
    <row r="5248" ht="14.25">
      <c r="J5248" s="41"/>
    </row>
    <row r="5249" ht="14.25">
      <c r="J5249" s="41"/>
    </row>
    <row r="5250" ht="14.25">
      <c r="J5250" s="41"/>
    </row>
    <row r="5251" ht="14.25">
      <c r="J5251" s="41"/>
    </row>
    <row r="5252" ht="14.25">
      <c r="J5252" s="41"/>
    </row>
    <row r="5253" ht="14.25">
      <c r="J5253" s="41"/>
    </row>
    <row r="5254" ht="14.25">
      <c r="J5254" s="41"/>
    </row>
    <row r="5255" ht="14.25">
      <c r="J5255" s="41"/>
    </row>
    <row r="5256" ht="14.25">
      <c r="J5256" s="41"/>
    </row>
    <row r="5257" ht="14.25">
      <c r="J5257" s="41"/>
    </row>
    <row r="5258" ht="14.25">
      <c r="J5258" s="41"/>
    </row>
    <row r="5259" ht="14.25">
      <c r="J5259" s="41"/>
    </row>
    <row r="5260" ht="14.25">
      <c r="J5260" s="41"/>
    </row>
    <row r="5261" ht="14.25">
      <c r="J5261" s="41"/>
    </row>
    <row r="5262" ht="14.25">
      <c r="J5262" s="41"/>
    </row>
    <row r="5263" ht="14.25">
      <c r="J5263" s="41"/>
    </row>
    <row r="5264" ht="14.25">
      <c r="J5264" s="41"/>
    </row>
    <row r="5265" ht="14.25">
      <c r="J5265" s="41"/>
    </row>
    <row r="5266" ht="14.25">
      <c r="J5266" s="41"/>
    </row>
    <row r="5267" ht="14.25">
      <c r="J5267" s="41"/>
    </row>
    <row r="5268" ht="14.25">
      <c r="J5268" s="41"/>
    </row>
    <row r="5269" ht="14.25">
      <c r="J5269" s="41"/>
    </row>
    <row r="5270" ht="14.25">
      <c r="J5270" s="41"/>
    </row>
    <row r="5271" ht="14.25">
      <c r="J5271" s="41"/>
    </row>
    <row r="5272" ht="14.25">
      <c r="J5272" s="41"/>
    </row>
    <row r="5273" ht="14.25">
      <c r="J5273" s="41"/>
    </row>
    <row r="5274" ht="14.25">
      <c r="J5274" s="41"/>
    </row>
    <row r="5275" ht="14.25">
      <c r="J5275" s="41"/>
    </row>
    <row r="5276" ht="14.25">
      <c r="J5276" s="41"/>
    </row>
    <row r="5277" ht="14.25">
      <c r="J5277" s="41"/>
    </row>
    <row r="5278" ht="14.25">
      <c r="J5278" s="41"/>
    </row>
    <row r="5279" ht="14.25">
      <c r="J5279" s="41"/>
    </row>
    <row r="5280" ht="14.25">
      <c r="J5280" s="41"/>
    </row>
    <row r="5281" ht="14.25">
      <c r="J5281" s="41"/>
    </row>
    <row r="5282" ht="14.25">
      <c r="J5282" s="41"/>
    </row>
    <row r="5283" ht="14.25">
      <c r="J5283" s="41"/>
    </row>
    <row r="5284" ht="14.25">
      <c r="J5284" s="41"/>
    </row>
    <row r="5285" ht="14.25">
      <c r="J5285" s="41"/>
    </row>
    <row r="5286" ht="14.25">
      <c r="J5286" s="41"/>
    </row>
    <row r="5287" ht="14.25">
      <c r="J5287" s="41"/>
    </row>
    <row r="5288" ht="14.25">
      <c r="J5288" s="41"/>
    </row>
    <row r="5289" ht="14.25">
      <c r="J5289" s="41"/>
    </row>
    <row r="5290" ht="14.25">
      <c r="J5290" s="41"/>
    </row>
    <row r="5291" ht="14.25">
      <c r="J5291" s="41"/>
    </row>
    <row r="5292" ht="14.25">
      <c r="J5292" s="41"/>
    </row>
    <row r="5293" ht="14.25">
      <c r="J5293" s="41"/>
    </row>
    <row r="5294" ht="14.25">
      <c r="J5294" s="41"/>
    </row>
    <row r="5295" ht="14.25">
      <c r="J5295" s="41"/>
    </row>
    <row r="5296" ht="14.25">
      <c r="J5296" s="41"/>
    </row>
    <row r="5297" ht="14.25">
      <c r="J5297" s="41"/>
    </row>
    <row r="5298" ht="14.25">
      <c r="J5298" s="41"/>
    </row>
    <row r="5299" ht="14.25">
      <c r="J5299" s="41"/>
    </row>
    <row r="5300" ht="14.25">
      <c r="J5300" s="41"/>
    </row>
    <row r="5301" ht="14.25">
      <c r="J5301" s="41"/>
    </row>
    <row r="5302" ht="14.25">
      <c r="J5302" s="41"/>
    </row>
    <row r="5303" ht="14.25">
      <c r="J5303" s="41"/>
    </row>
    <row r="5304" ht="14.25">
      <c r="J5304" s="41"/>
    </row>
    <row r="5305" ht="14.25">
      <c r="J5305" s="41"/>
    </row>
    <row r="5306" ht="14.25">
      <c r="J5306" s="41"/>
    </row>
    <row r="5307" ht="14.25">
      <c r="J5307" s="41"/>
    </row>
    <row r="5308" ht="14.25">
      <c r="J5308" s="41"/>
    </row>
    <row r="5309" ht="14.25">
      <c r="J5309" s="41"/>
    </row>
    <row r="5310" ht="14.25">
      <c r="J5310" s="41"/>
    </row>
    <row r="5311" ht="14.25">
      <c r="J5311" s="41"/>
    </row>
    <row r="5312" ht="14.25">
      <c r="J5312" s="41"/>
    </row>
    <row r="5313" ht="14.25">
      <c r="J5313" s="41"/>
    </row>
    <row r="5314" ht="14.25">
      <c r="J5314" s="41"/>
    </row>
    <row r="5315" ht="14.25">
      <c r="J5315" s="41"/>
    </row>
    <row r="5316" ht="14.25">
      <c r="J5316" s="41"/>
    </row>
    <row r="5317" ht="14.25">
      <c r="J5317" s="41"/>
    </row>
    <row r="5318" ht="14.25">
      <c r="J5318" s="41"/>
    </row>
    <row r="5319" ht="14.25">
      <c r="J5319" s="41"/>
    </row>
    <row r="5320" ht="14.25">
      <c r="J5320" s="41"/>
    </row>
    <row r="5321" ht="14.25">
      <c r="J5321" s="41"/>
    </row>
    <row r="5322" ht="14.25">
      <c r="J5322" s="41"/>
    </row>
    <row r="5323" ht="14.25">
      <c r="J5323" s="41"/>
    </row>
    <row r="5324" ht="14.25">
      <c r="J5324" s="41"/>
    </row>
    <row r="5325" ht="14.25">
      <c r="J5325" s="41"/>
    </row>
    <row r="5326" ht="14.25">
      <c r="J5326" s="41"/>
    </row>
    <row r="5327" ht="14.25">
      <c r="J5327" s="41"/>
    </row>
    <row r="5328" ht="14.25">
      <c r="J5328" s="41"/>
    </row>
    <row r="5329" ht="14.25">
      <c r="J5329" s="41"/>
    </row>
    <row r="5330" ht="14.25">
      <c r="J5330" s="41"/>
    </row>
    <row r="5331" ht="14.25">
      <c r="J5331" s="41"/>
    </row>
    <row r="5332" ht="14.25">
      <c r="J5332" s="41"/>
    </row>
    <row r="5333" ht="14.25">
      <c r="J5333" s="41"/>
    </row>
    <row r="5334" ht="14.25">
      <c r="J5334" s="41"/>
    </row>
    <row r="5335" ht="14.25">
      <c r="J5335" s="41"/>
    </row>
    <row r="5336" ht="14.25">
      <c r="J5336" s="41"/>
    </row>
    <row r="5337" ht="14.25">
      <c r="J5337" s="41"/>
    </row>
    <row r="5338" ht="14.25">
      <c r="J5338" s="41"/>
    </row>
    <row r="5339" ht="14.25">
      <c r="J5339" s="41"/>
    </row>
    <row r="5340" ht="14.25">
      <c r="J5340" s="41"/>
    </row>
    <row r="5341" ht="14.25">
      <c r="J5341" s="41"/>
    </row>
    <row r="5342" ht="14.25">
      <c r="J5342" s="41"/>
    </row>
    <row r="5343" ht="14.25">
      <c r="J5343" s="41"/>
    </row>
    <row r="5344" ht="14.25">
      <c r="J5344" s="41"/>
    </row>
    <row r="5345" ht="14.25">
      <c r="J5345" s="41"/>
    </row>
    <row r="5346" ht="14.25">
      <c r="J5346" s="41"/>
    </row>
    <row r="5347" ht="14.25">
      <c r="J5347" s="41"/>
    </row>
    <row r="5348" ht="14.25">
      <c r="J5348" s="41"/>
    </row>
    <row r="5349" ht="14.25">
      <c r="J5349" s="41"/>
    </row>
    <row r="5350" ht="14.25">
      <c r="J5350" s="41"/>
    </row>
    <row r="5351" ht="14.25">
      <c r="J5351" s="41"/>
    </row>
    <row r="5352" ht="14.25">
      <c r="J5352" s="41"/>
    </row>
    <row r="5353" ht="14.25">
      <c r="J5353" s="41"/>
    </row>
    <row r="5354" ht="14.25">
      <c r="J5354" s="41"/>
    </row>
    <row r="5355" ht="14.25">
      <c r="J5355" s="41"/>
    </row>
    <row r="5356" ht="14.25">
      <c r="J5356" s="41"/>
    </row>
    <row r="5357" ht="14.25">
      <c r="J5357" s="41"/>
    </row>
    <row r="5358" ht="14.25">
      <c r="J5358" s="41"/>
    </row>
    <row r="5359" ht="14.25">
      <c r="J5359" s="41"/>
    </row>
    <row r="5360" ht="14.25">
      <c r="J5360" s="41"/>
    </row>
    <row r="5361" ht="14.25">
      <c r="J5361" s="41"/>
    </row>
    <row r="5362" ht="14.25">
      <c r="J5362" s="41"/>
    </row>
    <row r="5363" ht="14.25">
      <c r="J5363" s="41"/>
    </row>
    <row r="5364" ht="14.25">
      <c r="J5364" s="41"/>
    </row>
    <row r="5365" ht="14.25">
      <c r="J5365" s="41"/>
    </row>
    <row r="5366" ht="14.25">
      <c r="J5366" s="41"/>
    </row>
    <row r="5367" ht="14.25">
      <c r="J5367" s="41"/>
    </row>
    <row r="5368" ht="14.25">
      <c r="J5368" s="41"/>
    </row>
    <row r="5369" ht="14.25">
      <c r="J5369" s="41"/>
    </row>
    <row r="5370" ht="14.25">
      <c r="J5370" s="41"/>
    </row>
    <row r="5371" ht="14.25">
      <c r="J5371" s="41"/>
    </row>
    <row r="5372" ht="14.25">
      <c r="J5372" s="41"/>
    </row>
    <row r="5373" ht="14.25">
      <c r="J5373" s="41"/>
    </row>
    <row r="5374" ht="14.25">
      <c r="J5374" s="41"/>
    </row>
    <row r="5375" ht="14.25">
      <c r="J5375" s="41"/>
    </row>
    <row r="5376" ht="14.25">
      <c r="J5376" s="41"/>
    </row>
    <row r="5377" ht="14.25">
      <c r="J5377" s="41"/>
    </row>
    <row r="5378" ht="14.25">
      <c r="J5378" s="41"/>
    </row>
    <row r="5379" ht="14.25">
      <c r="J5379" s="41"/>
    </row>
    <row r="5380" ht="14.25">
      <c r="J5380" s="41"/>
    </row>
    <row r="5381" ht="14.25">
      <c r="J5381" s="41"/>
    </row>
    <row r="5382" ht="14.25">
      <c r="J5382" s="41"/>
    </row>
    <row r="5383" ht="14.25">
      <c r="J5383" s="41"/>
    </row>
    <row r="5384" ht="14.25">
      <c r="J5384" s="41"/>
    </row>
    <row r="5385" ht="14.25">
      <c r="J5385" s="41"/>
    </row>
    <row r="5386" ht="14.25">
      <c r="J5386" s="41"/>
    </row>
    <row r="5387" ht="14.25">
      <c r="J5387" s="41"/>
    </row>
    <row r="5388" ht="14.25">
      <c r="J5388" s="41"/>
    </row>
    <row r="5389" ht="14.25">
      <c r="J5389" s="41"/>
    </row>
    <row r="5390" ht="14.25">
      <c r="J5390" s="41"/>
    </row>
    <row r="5391" ht="14.25">
      <c r="J5391" s="41"/>
    </row>
    <row r="5392" ht="14.25">
      <c r="J5392" s="41"/>
    </row>
    <row r="5393" ht="14.25">
      <c r="J5393" s="41"/>
    </row>
    <row r="5394" ht="14.25">
      <c r="J5394" s="41"/>
    </row>
    <row r="5395" ht="14.25">
      <c r="J5395" s="41"/>
    </row>
    <row r="5396" ht="14.25">
      <c r="J5396" s="41"/>
    </row>
    <row r="5397" ht="14.25">
      <c r="J5397" s="41"/>
    </row>
    <row r="5398" ht="14.25">
      <c r="J5398" s="41"/>
    </row>
    <row r="5399" ht="14.25">
      <c r="J5399" s="41"/>
    </row>
    <row r="5400" ht="14.25">
      <c r="J5400" s="41"/>
    </row>
    <row r="5401" ht="14.25">
      <c r="J5401" s="41"/>
    </row>
    <row r="5402" ht="14.25">
      <c r="J5402" s="41"/>
    </row>
    <row r="5403" ht="14.25">
      <c r="J5403" s="41"/>
    </row>
    <row r="5404" ht="14.25">
      <c r="J5404" s="41"/>
    </row>
    <row r="5405" ht="14.25">
      <c r="J5405" s="41"/>
    </row>
    <row r="5406" ht="14.25">
      <c r="J5406" s="41"/>
    </row>
    <row r="5407" ht="14.25">
      <c r="J5407" s="41"/>
    </row>
    <row r="5408" ht="14.25">
      <c r="J5408" s="41"/>
    </row>
    <row r="5409" ht="14.25">
      <c r="J5409" s="41"/>
    </row>
    <row r="5410" ht="14.25">
      <c r="J5410" s="41"/>
    </row>
    <row r="5411" ht="14.25">
      <c r="J5411" s="41"/>
    </row>
    <row r="5412" ht="14.25">
      <c r="J5412" s="41"/>
    </row>
    <row r="5413" ht="14.25">
      <c r="J5413" s="41"/>
    </row>
    <row r="5414" ht="14.25">
      <c r="J5414" s="41"/>
    </row>
    <row r="5415" ht="14.25">
      <c r="J5415" s="41"/>
    </row>
    <row r="5416" ht="14.25">
      <c r="J5416" s="41"/>
    </row>
    <row r="5417" ht="14.25">
      <c r="J5417" s="41"/>
    </row>
    <row r="5418" ht="14.25">
      <c r="J5418" s="41"/>
    </row>
    <row r="5419" ht="14.25">
      <c r="J5419" s="41"/>
    </row>
    <row r="5420" ht="14.25">
      <c r="J5420" s="41"/>
    </row>
    <row r="5421" ht="14.25">
      <c r="J5421" s="41"/>
    </row>
    <row r="5422" ht="14.25">
      <c r="J5422" s="41"/>
    </row>
    <row r="5423" ht="14.25">
      <c r="J5423" s="41"/>
    </row>
    <row r="5424" ht="14.25">
      <c r="J5424" s="41"/>
    </row>
    <row r="5425" ht="14.25">
      <c r="J5425" s="41"/>
    </row>
    <row r="5426" ht="14.25">
      <c r="J5426" s="41"/>
    </row>
    <row r="5427" ht="14.25">
      <c r="J5427" s="41"/>
    </row>
    <row r="5428" ht="14.25">
      <c r="J5428" s="41"/>
    </row>
    <row r="5429" ht="14.25">
      <c r="J5429" s="41"/>
    </row>
    <row r="5430" ht="14.25">
      <c r="J5430" s="41"/>
    </row>
    <row r="5431" ht="14.25">
      <c r="J5431" s="41"/>
    </row>
    <row r="5432" ht="14.25">
      <c r="J5432" s="41"/>
    </row>
    <row r="5433" ht="14.25">
      <c r="J5433" s="41"/>
    </row>
    <row r="5434" ht="14.25">
      <c r="J5434" s="41"/>
    </row>
    <row r="5435" ht="14.25">
      <c r="J5435" s="41"/>
    </row>
    <row r="5436" ht="14.25">
      <c r="J5436" s="41"/>
    </row>
    <row r="5437" ht="14.25">
      <c r="J5437" s="41"/>
    </row>
    <row r="5438" ht="14.25">
      <c r="J5438" s="41"/>
    </row>
    <row r="5439" ht="14.25">
      <c r="J5439" s="41"/>
    </row>
    <row r="5440" ht="14.25">
      <c r="J5440" s="41"/>
    </row>
    <row r="5441" ht="14.25">
      <c r="J5441" s="41"/>
    </row>
    <row r="5442" ht="14.25">
      <c r="J5442" s="41"/>
    </row>
    <row r="5443" ht="14.25">
      <c r="J5443" s="41"/>
    </row>
    <row r="5444" ht="14.25">
      <c r="J5444" s="41"/>
    </row>
    <row r="5445" ht="14.25">
      <c r="J5445" s="41"/>
    </row>
    <row r="5446" ht="14.25">
      <c r="J5446" s="41"/>
    </row>
    <row r="5447" ht="14.25">
      <c r="J5447" s="41"/>
    </row>
    <row r="5448" ht="14.25">
      <c r="J5448" s="41"/>
    </row>
    <row r="5449" ht="14.25">
      <c r="J5449" s="41"/>
    </row>
    <row r="5450" ht="14.25">
      <c r="J5450" s="41"/>
    </row>
    <row r="5451" ht="14.25">
      <c r="J5451" s="41"/>
    </row>
    <row r="5452" ht="14.25">
      <c r="J5452" s="41"/>
    </row>
    <row r="5453" ht="14.25">
      <c r="J5453" s="41"/>
    </row>
    <row r="5454" ht="14.25">
      <c r="J5454" s="41"/>
    </row>
    <row r="5455" ht="14.25">
      <c r="J5455" s="41"/>
    </row>
    <row r="5456" ht="14.25">
      <c r="J5456" s="41"/>
    </row>
    <row r="5457" ht="14.25">
      <c r="J5457" s="41"/>
    </row>
    <row r="5458" ht="14.25">
      <c r="J5458" s="41"/>
    </row>
    <row r="5459" ht="14.25">
      <c r="J5459" s="41"/>
    </row>
    <row r="5460" ht="14.25">
      <c r="J5460" s="41"/>
    </row>
    <row r="5461" ht="14.25">
      <c r="J5461" s="41"/>
    </row>
    <row r="5462" ht="14.25">
      <c r="J5462" s="41"/>
    </row>
    <row r="5463" ht="14.25">
      <c r="J5463" s="41"/>
    </row>
    <row r="5464" ht="14.25">
      <c r="J5464" s="41"/>
    </row>
    <row r="5465" ht="14.25">
      <c r="J5465" s="41"/>
    </row>
    <row r="5466" ht="14.25">
      <c r="J5466" s="41"/>
    </row>
    <row r="5467" ht="14.25">
      <c r="J5467" s="41"/>
    </row>
    <row r="5468" ht="14.25">
      <c r="J5468" s="41"/>
    </row>
    <row r="5469" ht="14.25">
      <c r="J5469" s="41"/>
    </row>
    <row r="5470" ht="14.25">
      <c r="J5470" s="41"/>
    </row>
    <row r="5471" ht="14.25">
      <c r="J5471" s="41"/>
    </row>
    <row r="5472" ht="14.25">
      <c r="J5472" s="41"/>
    </row>
    <row r="5473" ht="14.25">
      <c r="J5473" s="41"/>
    </row>
    <row r="5474" ht="14.25">
      <c r="J5474" s="41"/>
    </row>
    <row r="5475" ht="14.25">
      <c r="J5475" s="41"/>
    </row>
    <row r="5476" ht="14.25">
      <c r="J5476" s="41"/>
    </row>
    <row r="5477" ht="14.25">
      <c r="J5477" s="41"/>
    </row>
    <row r="5478" ht="14.25">
      <c r="J5478" s="41"/>
    </row>
    <row r="5479" ht="14.25">
      <c r="J5479" s="41"/>
    </row>
    <row r="5480" ht="14.25">
      <c r="J5480" s="41"/>
    </row>
    <row r="5481" ht="14.25">
      <c r="J5481" s="41"/>
    </row>
    <row r="5482" ht="14.25">
      <c r="J5482" s="41"/>
    </row>
    <row r="5483" ht="14.25">
      <c r="J5483" s="41"/>
    </row>
    <row r="5484" ht="14.25">
      <c r="J5484" s="41"/>
    </row>
    <row r="5485" ht="14.25">
      <c r="J5485" s="41"/>
    </row>
    <row r="5486" ht="14.25">
      <c r="J5486" s="41"/>
    </row>
    <row r="5487" ht="14.25">
      <c r="J5487" s="41"/>
    </row>
    <row r="5488" ht="14.25">
      <c r="J5488" s="41"/>
    </row>
    <row r="5489" ht="14.25">
      <c r="J5489" s="41"/>
    </row>
    <row r="5490" ht="14.25">
      <c r="J5490" s="41"/>
    </row>
    <row r="5491" ht="14.25">
      <c r="J5491" s="41"/>
    </row>
    <row r="5492" ht="14.25">
      <c r="J5492" s="41"/>
    </row>
    <row r="5493" ht="14.25">
      <c r="J5493" s="41"/>
    </row>
    <row r="5494" ht="14.25">
      <c r="J5494" s="41"/>
    </row>
    <row r="5495" ht="14.25">
      <c r="J5495" s="41"/>
    </row>
    <row r="5496" ht="14.25">
      <c r="J5496" s="41"/>
    </row>
    <row r="5497" ht="14.25">
      <c r="J5497" s="41"/>
    </row>
    <row r="5498" ht="14.25">
      <c r="J5498" s="41"/>
    </row>
    <row r="5499" ht="14.25">
      <c r="J5499" s="41"/>
    </row>
    <row r="5500" ht="14.25">
      <c r="J5500" s="41"/>
    </row>
    <row r="5501" ht="14.25">
      <c r="J5501" s="41"/>
    </row>
    <row r="5502" ht="14.25">
      <c r="J5502" s="41"/>
    </row>
    <row r="5503" ht="14.25">
      <c r="J5503" s="41"/>
    </row>
    <row r="5504" ht="14.25">
      <c r="J5504" s="41"/>
    </row>
    <row r="5505" ht="14.25">
      <c r="J5505" s="41"/>
    </row>
    <row r="5506" ht="14.25">
      <c r="J5506" s="41"/>
    </row>
    <row r="5507" ht="14.25">
      <c r="J5507" s="41"/>
    </row>
    <row r="5508" ht="14.25">
      <c r="J5508" s="41"/>
    </row>
    <row r="5509" ht="14.25">
      <c r="J5509" s="41"/>
    </row>
    <row r="5510" ht="14.25">
      <c r="J5510" s="41"/>
    </row>
    <row r="5511" ht="14.25">
      <c r="J5511" s="41"/>
    </row>
    <row r="5512" ht="14.25">
      <c r="J5512" s="41"/>
    </row>
    <row r="5513" ht="14.25">
      <c r="J5513" s="41"/>
    </row>
    <row r="5514" ht="14.25">
      <c r="J5514" s="41"/>
    </row>
    <row r="5515" ht="14.25">
      <c r="J5515" s="41"/>
    </row>
    <row r="5516" ht="14.25">
      <c r="J5516" s="41"/>
    </row>
    <row r="5517" ht="14.25">
      <c r="J5517" s="41"/>
    </row>
    <row r="5518" ht="14.25">
      <c r="J5518" s="41"/>
    </row>
    <row r="5519" ht="14.25">
      <c r="J5519" s="41"/>
    </row>
    <row r="5520" ht="14.25">
      <c r="J5520" s="41"/>
    </row>
    <row r="5521" ht="14.25">
      <c r="J5521" s="41"/>
    </row>
    <row r="5522" ht="14.25">
      <c r="J5522" s="41"/>
    </row>
    <row r="5523" ht="14.25">
      <c r="J5523" s="41"/>
    </row>
    <row r="5524" ht="14.25">
      <c r="J5524" s="41"/>
    </row>
    <row r="5525" ht="14.25">
      <c r="J5525" s="41"/>
    </row>
    <row r="5526" ht="14.25">
      <c r="J5526" s="41"/>
    </row>
    <row r="5527" ht="14.25">
      <c r="J5527" s="41"/>
    </row>
    <row r="5528" ht="14.25">
      <c r="J5528" s="41"/>
    </row>
    <row r="5529" ht="14.25">
      <c r="J5529" s="41"/>
    </row>
    <row r="5530" ht="14.25">
      <c r="J5530" s="41"/>
    </row>
    <row r="5531" ht="14.25">
      <c r="J5531" s="41"/>
    </row>
    <row r="5532" ht="14.25">
      <c r="J5532" s="41"/>
    </row>
    <row r="5533" ht="14.25">
      <c r="J5533" s="41"/>
    </row>
    <row r="5534" ht="14.25">
      <c r="J5534" s="41"/>
    </row>
    <row r="5535" ht="14.25">
      <c r="J5535" s="41"/>
    </row>
    <row r="5536" ht="14.25">
      <c r="J5536" s="41"/>
    </row>
    <row r="5537" ht="14.25">
      <c r="J5537" s="41"/>
    </row>
    <row r="5538" ht="14.25">
      <c r="J5538" s="41"/>
    </row>
    <row r="5539" ht="14.25">
      <c r="J5539" s="41"/>
    </row>
    <row r="5540" ht="14.25">
      <c r="J5540" s="41"/>
    </row>
    <row r="5541" ht="14.25">
      <c r="J5541" s="41"/>
    </row>
    <row r="5542" ht="14.25">
      <c r="J5542" s="41"/>
    </row>
    <row r="5543" ht="14.25">
      <c r="J5543" s="41"/>
    </row>
    <row r="5544" ht="14.25">
      <c r="J5544" s="41"/>
    </row>
    <row r="5545" ht="14.25">
      <c r="J5545" s="41"/>
    </row>
    <row r="5546" ht="14.25">
      <c r="J5546" s="41"/>
    </row>
    <row r="5547" ht="14.25">
      <c r="J5547" s="41"/>
    </row>
    <row r="5548" ht="14.25">
      <c r="J5548" s="41"/>
    </row>
    <row r="5549" ht="14.25">
      <c r="J5549" s="41"/>
    </row>
    <row r="5550" ht="14.25">
      <c r="J5550" s="41"/>
    </row>
    <row r="5551" ht="14.25">
      <c r="J5551" s="41"/>
    </row>
    <row r="5552" ht="14.25">
      <c r="J5552" s="41"/>
    </row>
    <row r="5553" ht="14.25">
      <c r="J5553" s="41"/>
    </row>
    <row r="5554" ht="14.25">
      <c r="J5554" s="41"/>
    </row>
    <row r="5555" ht="14.25">
      <c r="J5555" s="41"/>
    </row>
    <row r="5556" ht="14.25">
      <c r="J5556" s="41"/>
    </row>
    <row r="5557" ht="14.25">
      <c r="J5557" s="41"/>
    </row>
    <row r="5558" ht="14.25">
      <c r="J5558" s="41"/>
    </row>
    <row r="5559" ht="14.25">
      <c r="J5559" s="41"/>
    </row>
    <row r="5560" ht="14.25">
      <c r="J5560" s="41"/>
    </row>
    <row r="5561" ht="14.25">
      <c r="J5561" s="41"/>
    </row>
    <row r="5562" ht="14.25">
      <c r="J5562" s="41"/>
    </row>
    <row r="5563" ht="14.25">
      <c r="J5563" s="41"/>
    </row>
    <row r="5564" ht="14.25">
      <c r="J5564" s="41"/>
    </row>
    <row r="5565" ht="14.25">
      <c r="J5565" s="41"/>
    </row>
    <row r="5566" ht="14.25">
      <c r="J5566" s="41"/>
    </row>
    <row r="5567" ht="14.25">
      <c r="J5567" s="41"/>
    </row>
    <row r="5568" ht="14.25">
      <c r="J5568" s="41"/>
    </row>
    <row r="5569" ht="14.25">
      <c r="J5569" s="41"/>
    </row>
    <row r="5570" ht="14.25">
      <c r="J5570" s="41"/>
    </row>
    <row r="5571" ht="14.25">
      <c r="J5571" s="41"/>
    </row>
    <row r="5572" ht="14.25">
      <c r="J5572" s="41"/>
    </row>
    <row r="5573" ht="14.25">
      <c r="J5573" s="41"/>
    </row>
    <row r="5574" ht="14.25">
      <c r="J5574" s="41"/>
    </row>
    <row r="5575" ht="14.25">
      <c r="J5575" s="41"/>
    </row>
    <row r="5576" ht="14.25">
      <c r="J5576" s="41"/>
    </row>
    <row r="5577" ht="14.25">
      <c r="J5577" s="41"/>
    </row>
    <row r="5578" ht="14.25">
      <c r="J5578" s="41"/>
    </row>
    <row r="5579" ht="14.25">
      <c r="J5579" s="41"/>
    </row>
    <row r="5580" ht="14.25">
      <c r="J5580" s="41"/>
    </row>
    <row r="5581" ht="14.25">
      <c r="J5581" s="41"/>
    </row>
    <row r="5582" ht="14.25">
      <c r="J5582" s="41"/>
    </row>
    <row r="5583" ht="14.25">
      <c r="J5583" s="41"/>
    </row>
    <row r="5584" ht="14.25">
      <c r="J5584" s="41"/>
    </row>
    <row r="5585" ht="14.25">
      <c r="J5585" s="41"/>
    </row>
    <row r="5586" ht="14.25">
      <c r="J5586" s="41"/>
    </row>
    <row r="5587" ht="14.25">
      <c r="J5587" s="41"/>
    </row>
    <row r="5588" ht="14.25">
      <c r="J5588" s="41"/>
    </row>
    <row r="5589" ht="14.25">
      <c r="J5589" s="41"/>
    </row>
    <row r="5590" ht="14.25">
      <c r="J5590" s="41"/>
    </row>
    <row r="5591" ht="14.25">
      <c r="J5591" s="41"/>
    </row>
    <row r="5592" ht="14.25">
      <c r="J5592" s="41"/>
    </row>
    <row r="5593" ht="14.25">
      <c r="J5593" s="41"/>
    </row>
    <row r="5594" ht="14.25">
      <c r="J5594" s="41"/>
    </row>
    <row r="5595" ht="14.25">
      <c r="J5595" s="41"/>
    </row>
    <row r="5596" ht="14.25">
      <c r="J5596" s="41"/>
    </row>
    <row r="5597" ht="14.25">
      <c r="J5597" s="41"/>
    </row>
    <row r="5598" ht="14.25">
      <c r="J5598" s="41"/>
    </row>
    <row r="5599" ht="14.25">
      <c r="J5599" s="41"/>
    </row>
    <row r="5600" ht="14.25">
      <c r="J5600" s="41"/>
    </row>
    <row r="5601" ht="14.25">
      <c r="J5601" s="41"/>
    </row>
    <row r="5602" ht="14.25">
      <c r="J5602" s="41"/>
    </row>
    <row r="5603" ht="14.25">
      <c r="J5603" s="41"/>
    </row>
    <row r="5604" ht="14.25">
      <c r="J5604" s="41"/>
    </row>
    <row r="5605" ht="14.25">
      <c r="J5605" s="41"/>
    </row>
    <row r="5606" ht="14.25">
      <c r="J5606" s="41"/>
    </row>
    <row r="5607" ht="14.25">
      <c r="J5607" s="41"/>
    </row>
    <row r="5608" ht="14.25">
      <c r="J5608" s="41"/>
    </row>
    <row r="5609" ht="14.25">
      <c r="J5609" s="41"/>
    </row>
    <row r="5610" ht="14.25">
      <c r="J5610" s="41"/>
    </row>
    <row r="5611" ht="14.25">
      <c r="J5611" s="41"/>
    </row>
    <row r="5612" ht="14.25">
      <c r="J5612" s="41"/>
    </row>
    <row r="5613" ht="14.25">
      <c r="J5613" s="41"/>
    </row>
    <row r="5614" ht="14.25">
      <c r="J5614" s="41"/>
    </row>
    <row r="5615" ht="14.25">
      <c r="J5615" s="41"/>
    </row>
    <row r="5616" ht="14.25">
      <c r="J5616" s="41"/>
    </row>
    <row r="5617" ht="14.25">
      <c r="J5617" s="41"/>
    </row>
    <row r="5618" ht="14.25">
      <c r="J5618" s="41"/>
    </row>
    <row r="5619" ht="14.25">
      <c r="J5619" s="41"/>
    </row>
    <row r="5620" ht="14.25">
      <c r="J5620" s="41"/>
    </row>
    <row r="5621" ht="14.25">
      <c r="J5621" s="41"/>
    </row>
    <row r="5622" ht="14.25">
      <c r="J5622" s="41"/>
    </row>
    <row r="5623" ht="14.25">
      <c r="J5623" s="41"/>
    </row>
    <row r="5624" ht="14.25">
      <c r="J5624" s="41"/>
    </row>
    <row r="5625" ht="14.25">
      <c r="J5625" s="41"/>
    </row>
    <row r="5626" ht="14.25">
      <c r="J5626" s="41"/>
    </row>
    <row r="5627" ht="14.25">
      <c r="J5627" s="41"/>
    </row>
    <row r="5628" ht="14.25">
      <c r="J5628" s="41"/>
    </row>
    <row r="5629" ht="14.25">
      <c r="J5629" s="41"/>
    </row>
    <row r="5630" ht="14.25">
      <c r="J5630" s="41"/>
    </row>
    <row r="5631" ht="14.25">
      <c r="J5631" s="41"/>
    </row>
    <row r="5632" ht="14.25">
      <c r="J5632" s="41"/>
    </row>
    <row r="5633" ht="14.25">
      <c r="J5633" s="41"/>
    </row>
    <row r="5634" ht="14.25">
      <c r="J5634" s="41"/>
    </row>
    <row r="5635" ht="14.25">
      <c r="J5635" s="41"/>
    </row>
    <row r="5636" ht="14.25">
      <c r="J5636" s="41"/>
    </row>
    <row r="5637" ht="14.25">
      <c r="J5637" s="41"/>
    </row>
    <row r="5638" ht="14.25">
      <c r="J5638" s="41"/>
    </row>
    <row r="5639" ht="14.25">
      <c r="J5639" s="41"/>
    </row>
    <row r="5640" ht="14.25">
      <c r="J5640" s="41"/>
    </row>
    <row r="5641" ht="14.25">
      <c r="J5641" s="41"/>
    </row>
    <row r="5642" ht="14.25">
      <c r="J5642" s="41"/>
    </row>
    <row r="5643" ht="14.25">
      <c r="J5643" s="41"/>
    </row>
    <row r="5644" ht="14.25">
      <c r="J5644" s="41"/>
    </row>
    <row r="5645" ht="14.25">
      <c r="J5645" s="41"/>
    </row>
    <row r="5646" ht="14.25">
      <c r="J5646" s="41"/>
    </row>
    <row r="5647" ht="14.25">
      <c r="J5647" s="41"/>
    </row>
    <row r="5648" ht="14.25">
      <c r="J5648" s="41"/>
    </row>
    <row r="5649" ht="14.25">
      <c r="J5649" s="41"/>
    </row>
    <row r="5650" ht="14.25">
      <c r="J5650" s="41"/>
    </row>
    <row r="5651" ht="14.25">
      <c r="J5651" s="41"/>
    </row>
    <row r="5652" ht="14.25">
      <c r="J5652" s="41"/>
    </row>
    <row r="5653" ht="14.25">
      <c r="J5653" s="41"/>
    </row>
    <row r="5654" ht="14.25">
      <c r="J5654" s="41"/>
    </row>
    <row r="5655" ht="14.25">
      <c r="J5655" s="41"/>
    </row>
    <row r="5656" ht="14.25">
      <c r="J5656" s="41"/>
    </row>
    <row r="5657" ht="14.25">
      <c r="J5657" s="41"/>
    </row>
    <row r="5658" ht="14.25">
      <c r="J5658" s="41"/>
    </row>
    <row r="5659" ht="14.25">
      <c r="J5659" s="41"/>
    </row>
    <row r="5660" ht="14.25">
      <c r="J5660" s="41"/>
    </row>
    <row r="5661" ht="14.25">
      <c r="J5661" s="41"/>
    </row>
    <row r="5662" ht="14.25">
      <c r="J5662" s="41"/>
    </row>
    <row r="5663" ht="14.25">
      <c r="J5663" s="41"/>
    </row>
    <row r="5664" ht="14.25">
      <c r="J5664" s="41"/>
    </row>
    <row r="5665" ht="14.25">
      <c r="J5665" s="41"/>
    </row>
    <row r="5666" ht="14.25">
      <c r="J5666" s="41"/>
    </row>
    <row r="5667" ht="14.25">
      <c r="J5667" s="41"/>
    </row>
    <row r="5668" ht="14.25">
      <c r="J5668" s="41"/>
    </row>
    <row r="5669" ht="14.25">
      <c r="J5669" s="41"/>
    </row>
    <row r="5670" ht="14.25">
      <c r="J5670" s="41"/>
    </row>
    <row r="5671" ht="14.25">
      <c r="J5671" s="41"/>
    </row>
    <row r="5672" ht="14.25">
      <c r="J5672" s="41"/>
    </row>
    <row r="5673" ht="14.25">
      <c r="J5673" s="41"/>
    </row>
    <row r="5674" ht="14.25">
      <c r="J5674" s="41"/>
    </row>
    <row r="5675" ht="14.25">
      <c r="J5675" s="41"/>
    </row>
    <row r="5676" ht="14.25">
      <c r="J5676" s="41"/>
    </row>
    <row r="5677" ht="14.25">
      <c r="J5677" s="41"/>
    </row>
    <row r="5678" ht="14.25">
      <c r="J5678" s="41"/>
    </row>
    <row r="5679" ht="14.25">
      <c r="J5679" s="41"/>
    </row>
    <row r="5680" ht="14.25">
      <c r="J5680" s="41"/>
    </row>
    <row r="5681" ht="14.25">
      <c r="J5681" s="41"/>
    </row>
    <row r="5682" ht="14.25">
      <c r="J5682" s="41"/>
    </row>
    <row r="5683" ht="14.25">
      <c r="J5683" s="41"/>
    </row>
    <row r="5684" ht="14.25">
      <c r="J5684" s="41"/>
    </row>
    <row r="5685" ht="14.25">
      <c r="J5685" s="41"/>
    </row>
    <row r="5686" ht="14.25">
      <c r="J5686" s="41"/>
    </row>
    <row r="5687" ht="14.25">
      <c r="J5687" s="41"/>
    </row>
    <row r="5688" ht="14.25">
      <c r="J5688" s="41"/>
    </row>
    <row r="5689" ht="14.25">
      <c r="J5689" s="41"/>
    </row>
    <row r="5690" ht="14.25">
      <c r="J5690" s="41"/>
    </row>
    <row r="5691" ht="14.25">
      <c r="J5691" s="41"/>
    </row>
    <row r="5692" ht="14.25">
      <c r="J5692" s="41"/>
    </row>
    <row r="5693" ht="14.25">
      <c r="J5693" s="41"/>
    </row>
    <row r="5694" ht="14.25">
      <c r="J5694" s="41"/>
    </row>
    <row r="5695" ht="14.25">
      <c r="J5695" s="41"/>
    </row>
    <row r="5696" ht="14.25">
      <c r="J5696" s="41"/>
    </row>
    <row r="5697" ht="14.25">
      <c r="J5697" s="41"/>
    </row>
    <row r="5698" ht="14.25">
      <c r="J5698" s="41"/>
    </row>
    <row r="5699" ht="14.25">
      <c r="J5699" s="41"/>
    </row>
    <row r="5700" ht="14.25">
      <c r="J5700" s="41"/>
    </row>
    <row r="5701" ht="14.25">
      <c r="J5701" s="41"/>
    </row>
    <row r="5702" ht="14.25">
      <c r="J5702" s="41"/>
    </row>
    <row r="5703" ht="14.25">
      <c r="J5703" s="41"/>
    </row>
    <row r="5704" ht="14.25">
      <c r="J5704" s="41"/>
    </row>
    <row r="5705" ht="14.25">
      <c r="J5705" s="41"/>
    </row>
    <row r="5706" ht="14.25">
      <c r="J5706" s="41"/>
    </row>
    <row r="5707" ht="14.25">
      <c r="J5707" s="41"/>
    </row>
    <row r="5708" ht="14.25">
      <c r="J5708" s="41"/>
    </row>
    <row r="5709" ht="14.25">
      <c r="J5709" s="41"/>
    </row>
    <row r="5710" ht="14.25">
      <c r="J5710" s="41"/>
    </row>
    <row r="5711" ht="14.25">
      <c r="J5711" s="41"/>
    </row>
    <row r="5712" ht="14.25">
      <c r="J5712" s="41"/>
    </row>
    <row r="5713" ht="14.25">
      <c r="J5713" s="41"/>
    </row>
    <row r="5714" ht="14.25">
      <c r="J5714" s="41"/>
    </row>
    <row r="5715" ht="14.25">
      <c r="J5715" s="41"/>
    </row>
    <row r="5716" ht="14.25">
      <c r="J5716" s="41"/>
    </row>
    <row r="5717" ht="14.25">
      <c r="J5717" s="41"/>
    </row>
    <row r="5718" ht="14.25">
      <c r="J5718" s="41"/>
    </row>
    <row r="5719" ht="14.25">
      <c r="J5719" s="41"/>
    </row>
    <row r="5720" ht="14.25">
      <c r="J5720" s="41"/>
    </row>
    <row r="5721" ht="14.25">
      <c r="J5721" s="41"/>
    </row>
    <row r="5722" ht="14.25">
      <c r="J5722" s="41"/>
    </row>
    <row r="5723" ht="14.25">
      <c r="J5723" s="41"/>
    </row>
    <row r="5724" ht="14.25">
      <c r="J5724" s="41"/>
    </row>
    <row r="5725" ht="14.25">
      <c r="J5725" s="41"/>
    </row>
    <row r="5726" ht="14.25">
      <c r="J5726" s="41"/>
    </row>
    <row r="5727" ht="14.25">
      <c r="J5727" s="41"/>
    </row>
    <row r="5728" ht="14.25">
      <c r="J5728" s="41"/>
    </row>
    <row r="5729" ht="14.25">
      <c r="J5729" s="41"/>
    </row>
    <row r="5730" ht="14.25">
      <c r="J5730" s="41"/>
    </row>
    <row r="5731" ht="14.25">
      <c r="J5731" s="41"/>
    </row>
    <row r="5732" ht="14.25">
      <c r="J5732" s="41"/>
    </row>
    <row r="5733" ht="14.25">
      <c r="J5733" s="41"/>
    </row>
    <row r="5734" ht="14.25">
      <c r="J5734" s="41"/>
    </row>
    <row r="5735" ht="14.25">
      <c r="J5735" s="41"/>
    </row>
    <row r="5736" ht="14.25">
      <c r="J5736" s="41"/>
    </row>
    <row r="5737" ht="14.25">
      <c r="J5737" s="41"/>
    </row>
    <row r="5738" ht="14.25">
      <c r="J5738" s="41"/>
    </row>
    <row r="5739" ht="14.25">
      <c r="J5739" s="41"/>
    </row>
    <row r="5740" ht="14.25">
      <c r="J5740" s="41"/>
    </row>
    <row r="5741" ht="14.25">
      <c r="J5741" s="41"/>
    </row>
    <row r="5742" ht="14.25">
      <c r="J5742" s="41"/>
    </row>
    <row r="5743" ht="14.25">
      <c r="J5743" s="41"/>
    </row>
    <row r="5744" ht="14.25">
      <c r="J5744" s="41"/>
    </row>
    <row r="5745" ht="14.25">
      <c r="J5745" s="41"/>
    </row>
    <row r="5746" ht="14.25">
      <c r="J5746" s="41"/>
    </row>
    <row r="5747" ht="14.25">
      <c r="J5747" s="41"/>
    </row>
    <row r="5748" ht="14.25">
      <c r="J5748" s="41"/>
    </row>
    <row r="5749" ht="14.25">
      <c r="J5749" s="41"/>
    </row>
    <row r="5750" ht="14.25">
      <c r="J5750" s="41"/>
    </row>
    <row r="5751" ht="14.25">
      <c r="J5751" s="41"/>
    </row>
    <row r="5752" ht="14.25">
      <c r="J5752" s="41"/>
    </row>
    <row r="5753" ht="14.25">
      <c r="J5753" s="41"/>
    </row>
    <row r="5754" ht="14.25">
      <c r="J5754" s="41"/>
    </row>
    <row r="5755" ht="14.25">
      <c r="J5755" s="41"/>
    </row>
    <row r="5756" ht="14.25">
      <c r="J5756" s="41"/>
    </row>
    <row r="5757" ht="14.25">
      <c r="J5757" s="41"/>
    </row>
    <row r="5758" ht="14.25">
      <c r="J5758" s="41"/>
    </row>
    <row r="5759" ht="14.25">
      <c r="J5759" s="41"/>
    </row>
    <row r="5760" ht="14.25">
      <c r="J5760" s="41"/>
    </row>
    <row r="5761" ht="14.25">
      <c r="J5761" s="41"/>
    </row>
    <row r="5762" ht="14.25">
      <c r="J5762" s="41"/>
    </row>
    <row r="5763" ht="14.25">
      <c r="J5763" s="41"/>
    </row>
    <row r="5764" ht="14.25">
      <c r="J5764" s="41"/>
    </row>
    <row r="5765" ht="14.25">
      <c r="J5765" s="41"/>
    </row>
    <row r="5766" ht="14.25">
      <c r="J5766" s="41"/>
    </row>
    <row r="5767" ht="14.25">
      <c r="J5767" s="41"/>
    </row>
    <row r="5768" ht="14.25">
      <c r="J5768" s="41"/>
    </row>
    <row r="5769" ht="14.25">
      <c r="J5769" s="41"/>
    </row>
    <row r="5770" ht="14.25">
      <c r="J5770" s="41"/>
    </row>
    <row r="5771" ht="14.25">
      <c r="J5771" s="41"/>
    </row>
    <row r="5772" ht="14.25">
      <c r="J5772" s="41"/>
    </row>
    <row r="5773" ht="14.25">
      <c r="J5773" s="41"/>
    </row>
    <row r="5774" ht="14.25">
      <c r="J5774" s="41"/>
    </row>
    <row r="5775" ht="14.25">
      <c r="J5775" s="41"/>
    </row>
    <row r="5776" ht="14.25">
      <c r="J5776" s="41"/>
    </row>
    <row r="5777" ht="14.25">
      <c r="J5777" s="41"/>
    </row>
    <row r="5778" ht="14.25">
      <c r="J5778" s="41"/>
    </row>
    <row r="5779" ht="14.25">
      <c r="J5779" s="41"/>
    </row>
    <row r="5780" ht="14.25">
      <c r="J5780" s="41"/>
    </row>
    <row r="5781" ht="14.25">
      <c r="J5781" s="41"/>
    </row>
    <row r="5782" ht="14.25">
      <c r="J5782" s="41"/>
    </row>
    <row r="5783" ht="14.25">
      <c r="J5783" s="41"/>
    </row>
    <row r="5784" ht="14.25">
      <c r="J5784" s="41"/>
    </row>
    <row r="5785" ht="14.25">
      <c r="J5785" s="41"/>
    </row>
    <row r="5786" ht="14.25">
      <c r="J5786" s="41"/>
    </row>
    <row r="5787" ht="14.25">
      <c r="J5787" s="41"/>
    </row>
    <row r="5788" ht="14.25">
      <c r="J5788" s="41"/>
    </row>
    <row r="5789" ht="14.25">
      <c r="J5789" s="41"/>
    </row>
    <row r="5790" ht="14.25">
      <c r="J5790" s="41"/>
    </row>
    <row r="5791" ht="14.25">
      <c r="J5791" s="41"/>
    </row>
    <row r="5792" ht="14.25">
      <c r="J5792" s="41"/>
    </row>
    <row r="5793" ht="14.25">
      <c r="J5793" s="41"/>
    </row>
    <row r="5794" ht="14.25">
      <c r="J5794" s="41"/>
    </row>
    <row r="5795" ht="14.25">
      <c r="J5795" s="41"/>
    </row>
    <row r="5796" ht="14.25">
      <c r="J5796" s="41"/>
    </row>
    <row r="5797" ht="14.25">
      <c r="J5797" s="41"/>
    </row>
    <row r="5798" ht="14.25">
      <c r="J5798" s="41"/>
    </row>
    <row r="5799" ht="14.25">
      <c r="J5799" s="41"/>
    </row>
    <row r="5800" ht="14.25">
      <c r="J5800" s="41"/>
    </row>
    <row r="5801" ht="14.25">
      <c r="J5801" s="41"/>
    </row>
    <row r="5802" ht="14.25">
      <c r="J5802" s="41"/>
    </row>
    <row r="5803" ht="14.25">
      <c r="J5803" s="41"/>
    </row>
    <row r="5804" ht="14.25">
      <c r="J5804" s="41"/>
    </row>
    <row r="5805" ht="14.25">
      <c r="J5805" s="41"/>
    </row>
    <row r="5806" ht="14.25">
      <c r="J5806" s="41"/>
    </row>
    <row r="5807" ht="14.25">
      <c r="J5807" s="41"/>
    </row>
    <row r="5808" ht="14.25">
      <c r="J5808" s="41"/>
    </row>
    <row r="5809" ht="14.25">
      <c r="J5809" s="41"/>
    </row>
    <row r="5810" ht="14.25">
      <c r="J5810" s="41"/>
    </row>
    <row r="5811" ht="14.25">
      <c r="J5811" s="41"/>
    </row>
    <row r="5812" ht="14.25">
      <c r="J5812" s="41"/>
    </row>
    <row r="5813" ht="14.25">
      <c r="J5813" s="41"/>
    </row>
    <row r="5814" ht="14.25">
      <c r="J5814" s="41"/>
    </row>
    <row r="5815" ht="14.25">
      <c r="J5815" s="41"/>
    </row>
    <row r="5816" ht="14.25">
      <c r="J5816" s="41"/>
    </row>
    <row r="5817" ht="14.25">
      <c r="J5817" s="41"/>
    </row>
    <row r="5818" ht="14.25">
      <c r="J5818" s="41"/>
    </row>
    <row r="5819" ht="14.25">
      <c r="J5819" s="41"/>
    </row>
    <row r="5820" ht="14.25">
      <c r="J5820" s="41"/>
    </row>
    <row r="5821" ht="14.25">
      <c r="J5821" s="41"/>
    </row>
    <row r="5822" ht="14.25">
      <c r="J5822" s="41"/>
    </row>
    <row r="5823" ht="14.25">
      <c r="J5823" s="41"/>
    </row>
    <row r="5824" ht="14.25">
      <c r="J5824" s="41"/>
    </row>
    <row r="5825" ht="14.25">
      <c r="J5825" s="41"/>
    </row>
    <row r="5826" ht="14.25">
      <c r="J5826" s="41"/>
    </row>
    <row r="5827" ht="14.25">
      <c r="J5827" s="41"/>
    </row>
    <row r="5828" ht="14.25">
      <c r="J5828" s="41"/>
    </row>
    <row r="5829" ht="14.25">
      <c r="J5829" s="41"/>
    </row>
    <row r="5830" ht="14.25">
      <c r="J5830" s="41"/>
    </row>
    <row r="5831" ht="14.25">
      <c r="J5831" s="41"/>
    </row>
    <row r="5832" ht="14.25">
      <c r="J5832" s="41"/>
    </row>
    <row r="5833" ht="14.25">
      <c r="J5833" s="41"/>
    </row>
    <row r="5834" ht="14.25">
      <c r="J5834" s="41"/>
    </row>
    <row r="5835" ht="14.25">
      <c r="J5835" s="41"/>
    </row>
    <row r="5836" ht="14.25">
      <c r="J5836" s="41"/>
    </row>
    <row r="5837" ht="14.25">
      <c r="J5837" s="41"/>
    </row>
    <row r="5838" ht="14.25">
      <c r="J5838" s="41"/>
    </row>
    <row r="5839" ht="14.25">
      <c r="J5839" s="41"/>
    </row>
    <row r="5840" ht="14.25">
      <c r="J5840" s="41"/>
    </row>
    <row r="5841" ht="14.25">
      <c r="J5841" s="41"/>
    </row>
    <row r="5842" ht="14.25">
      <c r="J5842" s="41"/>
    </row>
    <row r="5843" ht="14.25">
      <c r="J5843" s="41"/>
    </row>
    <row r="5844" ht="14.25">
      <c r="J5844" s="41"/>
    </row>
    <row r="5845" ht="14.25">
      <c r="J5845" s="41"/>
    </row>
    <row r="5846" ht="14.25">
      <c r="J5846" s="41"/>
    </row>
    <row r="5847" ht="14.25">
      <c r="J5847" s="41"/>
    </row>
    <row r="5848" ht="14.25">
      <c r="J5848" s="41"/>
    </row>
    <row r="5849" ht="14.25">
      <c r="J5849" s="41"/>
    </row>
    <row r="5850" ht="14.25">
      <c r="J5850" s="41"/>
    </row>
    <row r="5851" ht="14.25">
      <c r="J5851" s="41"/>
    </row>
    <row r="5852" ht="14.25">
      <c r="J5852" s="41"/>
    </row>
    <row r="5853" ht="14.25">
      <c r="J5853" s="41"/>
    </row>
    <row r="5854" ht="14.25">
      <c r="J5854" s="41"/>
    </row>
    <row r="5855" ht="14.25">
      <c r="J5855" s="41"/>
    </row>
    <row r="5856" ht="14.25">
      <c r="J5856" s="41"/>
    </row>
    <row r="5857" ht="14.25">
      <c r="J5857" s="41"/>
    </row>
    <row r="5858" ht="14.25">
      <c r="J5858" s="41"/>
    </row>
    <row r="5859" ht="14.25">
      <c r="J5859" s="41"/>
    </row>
    <row r="5860" ht="14.25">
      <c r="J5860" s="41"/>
    </row>
    <row r="5861" ht="14.25">
      <c r="J5861" s="41"/>
    </row>
    <row r="5862" ht="14.25">
      <c r="J5862" s="41"/>
    </row>
    <row r="5863" ht="14.25">
      <c r="J5863" s="41"/>
    </row>
    <row r="5864" ht="14.25">
      <c r="J5864" s="41"/>
    </row>
    <row r="5865" ht="14.25">
      <c r="J5865" s="41"/>
    </row>
    <row r="5866" ht="14.25">
      <c r="J5866" s="41"/>
    </row>
    <row r="5867" ht="14.25">
      <c r="J5867" s="41"/>
    </row>
    <row r="5868" ht="14.25">
      <c r="J5868" s="41"/>
    </row>
    <row r="5869" ht="14.25">
      <c r="J5869" s="41"/>
    </row>
    <row r="5870" ht="14.25">
      <c r="J5870" s="41"/>
    </row>
    <row r="5871" ht="14.25">
      <c r="J5871" s="41"/>
    </row>
    <row r="5872" ht="14.25">
      <c r="J5872" s="41"/>
    </row>
    <row r="5873" ht="14.25">
      <c r="J5873" s="41"/>
    </row>
    <row r="5874" ht="14.25">
      <c r="J5874" s="41"/>
    </row>
    <row r="5875" ht="14.25">
      <c r="J5875" s="41"/>
    </row>
    <row r="5876" ht="14.25">
      <c r="J5876" s="41"/>
    </row>
    <row r="5877" ht="14.25">
      <c r="J5877" s="41"/>
    </row>
    <row r="5878" ht="14.25">
      <c r="J5878" s="41"/>
    </row>
    <row r="5879" ht="14.25">
      <c r="J5879" s="41"/>
    </row>
    <row r="5880" ht="14.25">
      <c r="J5880" s="41"/>
    </row>
    <row r="5881" ht="14.25">
      <c r="J5881" s="41"/>
    </row>
    <row r="5882" ht="14.25">
      <c r="J5882" s="41"/>
    </row>
    <row r="5883" ht="14.25">
      <c r="J5883" s="41"/>
    </row>
    <row r="5884" ht="14.25">
      <c r="J5884" s="41"/>
    </row>
    <row r="5885" ht="14.25">
      <c r="J5885" s="41"/>
    </row>
    <row r="5886" ht="14.25">
      <c r="J5886" s="41"/>
    </row>
    <row r="5887" ht="14.25">
      <c r="J5887" s="41"/>
    </row>
    <row r="5888" ht="14.25">
      <c r="J5888" s="41"/>
    </row>
    <row r="5889" ht="14.25">
      <c r="J5889" s="41"/>
    </row>
    <row r="5890" ht="14.25">
      <c r="J5890" s="41"/>
    </row>
    <row r="5891" ht="14.25">
      <c r="J5891" s="41"/>
    </row>
    <row r="5892" ht="14.25">
      <c r="J5892" s="41"/>
    </row>
    <row r="5893" ht="14.25">
      <c r="J5893" s="41"/>
    </row>
    <row r="5894" ht="14.25">
      <c r="J5894" s="41"/>
    </row>
    <row r="5895" ht="14.25">
      <c r="J5895" s="41"/>
    </row>
    <row r="5896" ht="14.25">
      <c r="J5896" s="41"/>
    </row>
    <row r="5897" ht="14.25">
      <c r="J5897" s="41"/>
    </row>
    <row r="5898" ht="14.25">
      <c r="J5898" s="41"/>
    </row>
    <row r="5899" ht="14.25">
      <c r="J5899" s="41"/>
    </row>
    <row r="5900" ht="14.25">
      <c r="J5900" s="41"/>
    </row>
    <row r="5901" ht="14.25">
      <c r="J5901" s="41"/>
    </row>
    <row r="5902" ht="14.25">
      <c r="J5902" s="41"/>
    </row>
    <row r="5903" ht="14.25">
      <c r="J5903" s="41"/>
    </row>
    <row r="5904" ht="14.25">
      <c r="J5904" s="41"/>
    </row>
    <row r="5905" ht="14.25">
      <c r="J5905" s="41"/>
    </row>
    <row r="5906" ht="14.25">
      <c r="J5906" s="41"/>
    </row>
    <row r="5907" ht="14.25">
      <c r="J5907" s="41"/>
    </row>
    <row r="5908" ht="14.25">
      <c r="J5908" s="41"/>
    </row>
    <row r="5909" ht="14.25">
      <c r="J5909" s="41"/>
    </row>
    <row r="5910" ht="14.25">
      <c r="J5910" s="41"/>
    </row>
    <row r="5911" ht="14.25">
      <c r="J5911" s="41"/>
    </row>
    <row r="5912" ht="14.25">
      <c r="J5912" s="41"/>
    </row>
    <row r="5913" ht="14.25">
      <c r="J5913" s="41"/>
    </row>
    <row r="5914" ht="14.25">
      <c r="J5914" s="41"/>
    </row>
    <row r="5915" ht="14.25">
      <c r="J5915" s="41"/>
    </row>
    <row r="5916" ht="14.25">
      <c r="J5916" s="41"/>
    </row>
    <row r="5917" ht="14.25">
      <c r="J5917" s="41"/>
    </row>
    <row r="5918" ht="14.25">
      <c r="J5918" s="41"/>
    </row>
    <row r="5919" ht="14.25">
      <c r="J5919" s="41"/>
    </row>
    <row r="5920" ht="14.25">
      <c r="J5920" s="41"/>
    </row>
    <row r="5921" ht="14.25">
      <c r="J5921" s="41"/>
    </row>
    <row r="5922" ht="14.25">
      <c r="J5922" s="41"/>
    </row>
    <row r="5923" ht="14.25">
      <c r="J5923" s="41"/>
    </row>
    <row r="5924" ht="14.25">
      <c r="J5924" s="41"/>
    </row>
    <row r="5925" ht="14.25">
      <c r="J5925" s="41"/>
    </row>
    <row r="5926" ht="14.25">
      <c r="J5926" s="41"/>
    </row>
    <row r="5927" ht="14.25">
      <c r="J5927" s="41"/>
    </row>
    <row r="5928" ht="14.25">
      <c r="J5928" s="41"/>
    </row>
    <row r="5929" ht="14.25">
      <c r="J5929" s="41"/>
    </row>
    <row r="5930" ht="14.25">
      <c r="J5930" s="41"/>
    </row>
    <row r="5931" ht="14.25">
      <c r="J5931" s="41"/>
    </row>
    <row r="5932" ht="14.25">
      <c r="J5932" s="41"/>
    </row>
    <row r="5933" ht="14.25">
      <c r="J5933" s="41"/>
    </row>
    <row r="5934" ht="14.25">
      <c r="J5934" s="41"/>
    </row>
    <row r="5935" ht="14.25">
      <c r="J5935" s="41"/>
    </row>
    <row r="5936" ht="14.25">
      <c r="J5936" s="41"/>
    </row>
    <row r="5937" ht="14.25">
      <c r="J5937" s="41"/>
    </row>
    <row r="5938" ht="14.25">
      <c r="J5938" s="41"/>
    </row>
    <row r="5939" ht="14.25">
      <c r="J5939" s="41"/>
    </row>
    <row r="5940" ht="14.25">
      <c r="J5940" s="41"/>
    </row>
    <row r="5941" ht="14.25">
      <c r="J5941" s="41"/>
    </row>
    <row r="5942" ht="14.25">
      <c r="J5942" s="41"/>
    </row>
    <row r="5943" ht="14.25">
      <c r="J5943" s="41"/>
    </row>
    <row r="5944" ht="14.25">
      <c r="J5944" s="41"/>
    </row>
    <row r="5945" ht="14.25">
      <c r="J5945" s="41"/>
    </row>
    <row r="5946" ht="14.25">
      <c r="J5946" s="41"/>
    </row>
    <row r="5947" ht="14.25">
      <c r="J5947" s="41"/>
    </row>
    <row r="5948" ht="14.25">
      <c r="J5948" s="41"/>
    </row>
    <row r="5949" ht="14.25">
      <c r="J5949" s="41"/>
    </row>
    <row r="5950" ht="14.25">
      <c r="J5950" s="41"/>
    </row>
    <row r="5951" ht="14.25">
      <c r="J5951" s="41"/>
    </row>
    <row r="5952" ht="14.25">
      <c r="J5952" s="41"/>
    </row>
    <row r="5953" ht="14.25">
      <c r="J5953" s="41"/>
    </row>
    <row r="5954" ht="14.25">
      <c r="J5954" s="41"/>
    </row>
    <row r="5955" ht="14.25">
      <c r="J5955" s="41"/>
    </row>
    <row r="5956" ht="14.25">
      <c r="J5956" s="41"/>
    </row>
    <row r="5957" ht="14.25">
      <c r="J5957" s="41"/>
    </row>
    <row r="5958" ht="14.25">
      <c r="J5958" s="41"/>
    </row>
    <row r="5959" ht="14.25">
      <c r="J5959" s="41"/>
    </row>
    <row r="5960" ht="14.25">
      <c r="J5960" s="41"/>
    </row>
    <row r="5961" ht="14.25">
      <c r="J5961" s="41"/>
    </row>
    <row r="5962" ht="14.25">
      <c r="J5962" s="41"/>
    </row>
    <row r="5963" ht="14.25">
      <c r="J5963" s="41"/>
    </row>
    <row r="5964" ht="14.25">
      <c r="J5964" s="41"/>
    </row>
    <row r="5965" ht="14.25">
      <c r="J5965" s="41"/>
    </row>
    <row r="5966" ht="14.25">
      <c r="J5966" s="41"/>
    </row>
    <row r="5967" ht="14.25">
      <c r="J5967" s="41"/>
    </row>
    <row r="5968" ht="14.25">
      <c r="J5968" s="41"/>
    </row>
    <row r="5969" ht="14.25">
      <c r="J5969" s="41"/>
    </row>
    <row r="5970" ht="14.25">
      <c r="J5970" s="41"/>
    </row>
    <row r="5971" ht="14.25">
      <c r="J5971" s="41"/>
    </row>
    <row r="5972" ht="14.25">
      <c r="J5972" s="41"/>
    </row>
    <row r="5973" ht="14.25">
      <c r="J5973" s="41"/>
    </row>
    <row r="5974" ht="14.25">
      <c r="J5974" s="41"/>
    </row>
    <row r="5975" ht="14.25">
      <c r="J5975" s="41"/>
    </row>
    <row r="5976" ht="14.25">
      <c r="J5976" s="41"/>
    </row>
    <row r="5977" ht="14.25">
      <c r="J5977" s="41"/>
    </row>
    <row r="5978" ht="14.25">
      <c r="J5978" s="41"/>
    </row>
    <row r="5979" ht="14.25">
      <c r="J5979" s="41"/>
    </row>
    <row r="5980" ht="14.25">
      <c r="J5980" s="41"/>
    </row>
    <row r="5981" ht="14.25">
      <c r="J5981" s="41"/>
    </row>
    <row r="5982" ht="14.25">
      <c r="J5982" s="41"/>
    </row>
    <row r="5983" ht="14.25">
      <c r="J5983" s="41"/>
    </row>
    <row r="5984" ht="14.25">
      <c r="J5984" s="41"/>
    </row>
    <row r="5985" ht="14.25">
      <c r="J5985" s="41"/>
    </row>
    <row r="5986" ht="14.25">
      <c r="J5986" s="41"/>
    </row>
    <row r="5987" ht="14.25">
      <c r="J5987" s="41"/>
    </row>
    <row r="5988" ht="14.25">
      <c r="J5988" s="41"/>
    </row>
    <row r="5989" ht="14.25">
      <c r="J5989" s="41"/>
    </row>
    <row r="5990" ht="14.25">
      <c r="J5990" s="41"/>
    </row>
    <row r="5991" ht="14.25">
      <c r="J5991" s="41"/>
    </row>
    <row r="5992" ht="14.25">
      <c r="J5992" s="41"/>
    </row>
    <row r="5993" ht="14.25">
      <c r="J5993" s="41"/>
    </row>
    <row r="5994" ht="14.25">
      <c r="J5994" s="41"/>
    </row>
    <row r="5995" ht="14.25">
      <c r="J5995" s="41"/>
    </row>
    <row r="5996" ht="14.25">
      <c r="J5996" s="41"/>
    </row>
    <row r="5997" ht="14.25">
      <c r="J5997" s="41"/>
    </row>
    <row r="5998" ht="14.25">
      <c r="J5998" s="41"/>
    </row>
    <row r="5999" ht="14.25">
      <c r="J5999" s="41"/>
    </row>
    <row r="6000" ht="14.25">
      <c r="J6000" s="41"/>
    </row>
    <row r="6001" ht="14.25">
      <c r="J6001" s="41"/>
    </row>
    <row r="6002" ht="14.25">
      <c r="J6002" s="41"/>
    </row>
    <row r="6003" ht="14.25">
      <c r="J6003" s="41"/>
    </row>
    <row r="6004" ht="14.25">
      <c r="J6004" s="41"/>
    </row>
    <row r="6005" ht="14.25">
      <c r="J6005" s="41"/>
    </row>
    <row r="6006" ht="14.25">
      <c r="J6006" s="41"/>
    </row>
    <row r="6007" ht="14.25">
      <c r="J6007" s="41"/>
    </row>
    <row r="6008" ht="14.25">
      <c r="J6008" s="41"/>
    </row>
    <row r="6009" ht="14.25">
      <c r="J6009" s="41"/>
    </row>
    <row r="6010" ht="14.25">
      <c r="J6010" s="41"/>
    </row>
    <row r="6011" ht="14.25">
      <c r="J6011" s="41"/>
    </row>
    <row r="6012" ht="14.25">
      <c r="J6012" s="41"/>
    </row>
    <row r="6013" ht="14.25">
      <c r="J6013" s="41"/>
    </row>
    <row r="6014" ht="14.25">
      <c r="J6014" s="41"/>
    </row>
    <row r="6015" ht="14.25">
      <c r="J6015" s="41"/>
    </row>
    <row r="6016" ht="14.25">
      <c r="J6016" s="41"/>
    </row>
    <row r="6017" ht="14.25">
      <c r="J6017" s="41"/>
    </row>
    <row r="6018" ht="14.25">
      <c r="J6018" s="41"/>
    </row>
    <row r="6019" ht="14.25">
      <c r="J6019" s="41"/>
    </row>
    <row r="6020" ht="14.25">
      <c r="J6020" s="41"/>
    </row>
    <row r="6021" ht="14.25">
      <c r="J6021" s="41"/>
    </row>
    <row r="6022" ht="14.25">
      <c r="J6022" s="41"/>
    </row>
    <row r="6023" ht="14.25">
      <c r="J6023" s="41"/>
    </row>
    <row r="6024" ht="14.25">
      <c r="J6024" s="41"/>
    </row>
    <row r="6025" ht="14.25">
      <c r="J6025" s="41"/>
    </row>
    <row r="6026" ht="14.25">
      <c r="J6026" s="41"/>
    </row>
    <row r="6027" ht="14.25">
      <c r="J6027" s="41"/>
    </row>
    <row r="6028" ht="14.25">
      <c r="J6028" s="41"/>
    </row>
    <row r="6029" ht="14.25">
      <c r="J6029" s="41"/>
    </row>
    <row r="6030" ht="14.25">
      <c r="J6030" s="41"/>
    </row>
    <row r="6031" ht="14.25">
      <c r="J6031" s="41"/>
    </row>
    <row r="6032" ht="14.25">
      <c r="J6032" s="41"/>
    </row>
    <row r="6033" ht="14.25">
      <c r="J6033" s="41"/>
    </row>
    <row r="6034" ht="14.25">
      <c r="J6034" s="41"/>
    </row>
    <row r="6035" ht="14.25">
      <c r="J6035" s="41"/>
    </row>
    <row r="6036" ht="14.25">
      <c r="J6036" s="41"/>
    </row>
    <row r="6037" ht="14.25">
      <c r="J6037" s="41"/>
    </row>
    <row r="6038" ht="14.25">
      <c r="J6038" s="41"/>
    </row>
    <row r="6039" ht="14.25">
      <c r="J6039" s="41"/>
    </row>
    <row r="6040" ht="14.25">
      <c r="J6040" s="41"/>
    </row>
    <row r="6041" ht="14.25">
      <c r="J6041" s="41"/>
    </row>
    <row r="6042" ht="14.25">
      <c r="J6042" s="41"/>
    </row>
    <row r="6043" ht="14.25">
      <c r="J6043" s="41"/>
    </row>
    <row r="6044" ht="14.25">
      <c r="J6044" s="41"/>
    </row>
    <row r="6045" ht="14.25">
      <c r="J6045" s="41"/>
    </row>
    <row r="6046" ht="14.25">
      <c r="J6046" s="41"/>
    </row>
    <row r="6047" ht="14.25">
      <c r="J6047" s="41"/>
    </row>
    <row r="6048" ht="14.25">
      <c r="J6048" s="41"/>
    </row>
    <row r="6049" ht="14.25">
      <c r="J6049" s="41"/>
    </row>
    <row r="6050" ht="14.25">
      <c r="J6050" s="41"/>
    </row>
    <row r="6051" ht="14.25">
      <c r="J6051" s="41"/>
    </row>
    <row r="6052" ht="14.25">
      <c r="J6052" s="41"/>
    </row>
    <row r="6053" ht="14.25">
      <c r="J6053" s="41"/>
    </row>
    <row r="6054" ht="14.25">
      <c r="J6054" s="41"/>
    </row>
    <row r="6055" ht="14.25">
      <c r="J6055" s="41"/>
    </row>
    <row r="6056" ht="14.25">
      <c r="J6056" s="41"/>
    </row>
    <row r="6057" ht="14.25">
      <c r="J6057" s="41"/>
    </row>
    <row r="6058" ht="14.25">
      <c r="J6058" s="41"/>
    </row>
    <row r="6059" ht="14.25">
      <c r="J6059" s="41"/>
    </row>
    <row r="6060" ht="14.25">
      <c r="J6060" s="41"/>
    </row>
    <row r="6061" ht="14.25">
      <c r="J6061" s="41"/>
    </row>
    <row r="6062" ht="14.25">
      <c r="J6062" s="41"/>
    </row>
    <row r="6063" ht="14.25">
      <c r="J6063" s="41"/>
    </row>
    <row r="6064" ht="14.25">
      <c r="J6064" s="41"/>
    </row>
    <row r="6065" ht="14.25">
      <c r="J6065" s="41"/>
    </row>
    <row r="6066" ht="14.25">
      <c r="J6066" s="41"/>
    </row>
    <row r="6067" ht="14.25">
      <c r="J6067" s="41"/>
    </row>
    <row r="6068" ht="14.25">
      <c r="J6068" s="41"/>
    </row>
    <row r="6069" ht="14.25">
      <c r="J6069" s="41"/>
    </row>
    <row r="6070" ht="14.25">
      <c r="J6070" s="41"/>
    </row>
    <row r="6071" ht="14.25">
      <c r="J6071" s="41"/>
    </row>
    <row r="6072" ht="14.25">
      <c r="J6072" s="41"/>
    </row>
    <row r="6073" ht="14.25">
      <c r="J6073" s="41"/>
    </row>
    <row r="6074" ht="14.25">
      <c r="J6074" s="41"/>
    </row>
    <row r="6075" ht="14.25">
      <c r="J6075" s="41"/>
    </row>
    <row r="6076" ht="14.25">
      <c r="J6076" s="41"/>
    </row>
    <row r="6077" ht="14.25">
      <c r="J6077" s="41"/>
    </row>
    <row r="6078" ht="14.25">
      <c r="J6078" s="41"/>
    </row>
    <row r="6079" ht="14.25">
      <c r="J6079" s="41"/>
    </row>
    <row r="6080" ht="14.25">
      <c r="J6080" s="41"/>
    </row>
    <row r="6081" ht="14.25">
      <c r="J6081" s="41"/>
    </row>
    <row r="6082" ht="14.25">
      <c r="J6082" s="41"/>
    </row>
    <row r="6083" ht="14.25">
      <c r="J6083" s="41"/>
    </row>
    <row r="6084" ht="14.25">
      <c r="J6084" s="41"/>
    </row>
    <row r="6085" ht="14.25">
      <c r="J6085" s="41"/>
    </row>
    <row r="6086" ht="14.25">
      <c r="J6086" s="41"/>
    </row>
    <row r="6087" ht="14.25">
      <c r="J6087" s="41"/>
    </row>
    <row r="6088" ht="14.25">
      <c r="J6088" s="41"/>
    </row>
    <row r="6089" ht="14.25">
      <c r="J6089" s="41"/>
    </row>
    <row r="6090" ht="14.25">
      <c r="J6090" s="41"/>
    </row>
    <row r="6091" ht="14.25">
      <c r="J6091" s="41"/>
    </row>
    <row r="6092" ht="14.25">
      <c r="J6092" s="41"/>
    </row>
    <row r="6093" ht="14.25">
      <c r="J6093" s="41"/>
    </row>
    <row r="6094" ht="14.25">
      <c r="J6094" s="41"/>
    </row>
    <row r="6095" ht="14.25">
      <c r="J6095" s="41"/>
    </row>
    <row r="6096" ht="14.25">
      <c r="J6096" s="41"/>
    </row>
    <row r="6097" ht="14.25">
      <c r="J6097" s="41"/>
    </row>
    <row r="6098" ht="14.25">
      <c r="J6098" s="41"/>
    </row>
    <row r="6099" ht="14.25">
      <c r="J6099" s="41"/>
    </row>
    <row r="6100" ht="14.25">
      <c r="J6100" s="41"/>
    </row>
    <row r="6101" ht="14.25">
      <c r="J6101" s="41"/>
    </row>
    <row r="6102" ht="14.25">
      <c r="J6102" s="41"/>
    </row>
    <row r="6103" ht="14.25">
      <c r="J6103" s="41"/>
    </row>
    <row r="6104" ht="14.25">
      <c r="J6104" s="41"/>
    </row>
    <row r="6105" ht="14.25">
      <c r="J6105" s="41"/>
    </row>
    <row r="6106" ht="14.25">
      <c r="J6106" s="41"/>
    </row>
    <row r="6107" ht="14.25">
      <c r="J6107" s="41"/>
    </row>
    <row r="6108" ht="14.25">
      <c r="J6108" s="41"/>
    </row>
    <row r="6109" ht="14.25">
      <c r="J6109" s="41"/>
    </row>
    <row r="6110" ht="14.25">
      <c r="J6110" s="41"/>
    </row>
    <row r="6111" ht="14.25">
      <c r="J6111" s="41"/>
    </row>
    <row r="6112" ht="14.25">
      <c r="J6112" s="41"/>
    </row>
    <row r="6113" ht="14.25">
      <c r="J6113" s="41"/>
    </row>
    <row r="6114" ht="14.25">
      <c r="J6114" s="41"/>
    </row>
    <row r="6115" ht="14.25">
      <c r="J6115" s="41"/>
    </row>
    <row r="6116" ht="14.25">
      <c r="J6116" s="41"/>
    </row>
    <row r="6117" ht="14.25">
      <c r="J6117" s="41"/>
    </row>
    <row r="6118" ht="14.25">
      <c r="J6118" s="41"/>
    </row>
    <row r="6119" ht="14.25">
      <c r="J6119" s="41"/>
    </row>
    <row r="6120" ht="14.25">
      <c r="J6120" s="41"/>
    </row>
    <row r="6121" ht="14.25">
      <c r="J6121" s="41"/>
    </row>
    <row r="6122" ht="14.25">
      <c r="J6122" s="41"/>
    </row>
    <row r="6123" ht="14.25">
      <c r="J6123" s="41"/>
    </row>
    <row r="6124" ht="14.25">
      <c r="J6124" s="41"/>
    </row>
    <row r="6125" ht="14.25">
      <c r="J6125" s="41"/>
    </row>
    <row r="6126" ht="14.25">
      <c r="J6126" s="41"/>
    </row>
    <row r="6127" ht="14.25">
      <c r="J6127" s="41"/>
    </row>
    <row r="6128" ht="14.25">
      <c r="J6128" s="41"/>
    </row>
    <row r="6129" ht="14.25">
      <c r="J6129" s="41"/>
    </row>
    <row r="6130" ht="14.25">
      <c r="J6130" s="41"/>
    </row>
    <row r="6131" ht="14.25">
      <c r="J6131" s="41"/>
    </row>
    <row r="6132" ht="14.25">
      <c r="J6132" s="41"/>
    </row>
    <row r="6133" ht="14.25">
      <c r="J6133" s="41"/>
    </row>
    <row r="6134" ht="14.25">
      <c r="J6134" s="41"/>
    </row>
    <row r="6135" ht="14.25">
      <c r="J6135" s="41"/>
    </row>
    <row r="6136" ht="14.25">
      <c r="J6136" s="41"/>
    </row>
    <row r="6137" ht="14.25">
      <c r="J6137" s="41"/>
    </row>
    <row r="6138" ht="14.25">
      <c r="J6138" s="41"/>
    </row>
    <row r="6139" ht="14.25">
      <c r="J6139" s="41"/>
    </row>
    <row r="6140" ht="14.25">
      <c r="J6140" s="41"/>
    </row>
    <row r="6141" ht="14.25">
      <c r="J6141" s="41"/>
    </row>
    <row r="6142" ht="14.25">
      <c r="J6142" s="41"/>
    </row>
    <row r="6143" ht="14.25">
      <c r="J6143" s="41"/>
    </row>
    <row r="6144" ht="14.25">
      <c r="J6144" s="41"/>
    </row>
    <row r="6145" ht="14.25">
      <c r="J6145" s="41"/>
    </row>
    <row r="6146" ht="14.25">
      <c r="J6146" s="41"/>
    </row>
    <row r="6147" ht="14.25">
      <c r="J6147" s="41"/>
    </row>
    <row r="6148" ht="14.25">
      <c r="J6148" s="41"/>
    </row>
    <row r="6149" ht="14.25">
      <c r="J6149" s="41"/>
    </row>
    <row r="6150" ht="14.25">
      <c r="J6150" s="41"/>
    </row>
    <row r="6151" ht="14.25">
      <c r="J6151" s="41"/>
    </row>
    <row r="6152" ht="14.25">
      <c r="J6152" s="41"/>
    </row>
    <row r="6153" ht="14.25">
      <c r="J6153" s="41"/>
    </row>
    <row r="6154" ht="14.25">
      <c r="J6154" s="41"/>
    </row>
    <row r="6155" ht="14.25">
      <c r="J6155" s="41"/>
    </row>
    <row r="6156" ht="14.25">
      <c r="J6156" s="41"/>
    </row>
    <row r="6157" ht="14.25">
      <c r="J6157" s="41"/>
    </row>
    <row r="6158" ht="14.25">
      <c r="J6158" s="41"/>
    </row>
    <row r="6159" ht="14.25">
      <c r="J6159" s="41"/>
    </row>
    <row r="6160" ht="14.25">
      <c r="J6160" s="41"/>
    </row>
    <row r="6161" ht="14.25">
      <c r="J6161" s="41"/>
    </row>
    <row r="6162" ht="14.25">
      <c r="J6162" s="41"/>
    </row>
    <row r="6163" ht="14.25">
      <c r="J6163" s="41"/>
    </row>
    <row r="6164" ht="14.25">
      <c r="J6164" s="41"/>
    </row>
    <row r="6165" ht="14.25">
      <c r="J6165" s="41"/>
    </row>
    <row r="6166" ht="14.25">
      <c r="J6166" s="41"/>
    </row>
    <row r="6167" ht="14.25">
      <c r="J6167" s="41"/>
    </row>
    <row r="6168" ht="14.25">
      <c r="J6168" s="41"/>
    </row>
    <row r="6169" ht="14.25">
      <c r="J6169" s="41"/>
    </row>
    <row r="6170" ht="14.25">
      <c r="J6170" s="41"/>
    </row>
    <row r="6171" ht="14.25">
      <c r="J6171" s="41"/>
    </row>
    <row r="6172" ht="14.25">
      <c r="J6172" s="41"/>
    </row>
    <row r="6173" ht="14.25">
      <c r="J6173" s="41"/>
    </row>
    <row r="6174" ht="14.25">
      <c r="J6174" s="41"/>
    </row>
    <row r="6175" ht="14.25">
      <c r="J6175" s="41"/>
    </row>
    <row r="6176" ht="14.25">
      <c r="J6176" s="41"/>
    </row>
    <row r="6177" ht="14.25">
      <c r="J6177" s="41"/>
    </row>
    <row r="6178" ht="14.25">
      <c r="J6178" s="41"/>
    </row>
    <row r="6179" ht="14.25">
      <c r="J6179" s="41"/>
    </row>
    <row r="6180" ht="14.25">
      <c r="J6180" s="41"/>
    </row>
    <row r="6181" ht="14.25">
      <c r="J6181" s="41"/>
    </row>
    <row r="6182" ht="14.25">
      <c r="J6182" s="41"/>
    </row>
    <row r="6183" ht="14.25">
      <c r="J6183" s="41"/>
    </row>
    <row r="6184" ht="14.25">
      <c r="J6184" s="41"/>
    </row>
    <row r="6185" ht="14.25">
      <c r="J6185" s="41"/>
    </row>
    <row r="6186" ht="14.25">
      <c r="J6186" s="41"/>
    </row>
    <row r="6187" ht="14.25">
      <c r="J6187" s="41"/>
    </row>
    <row r="6188" ht="14.25">
      <c r="J6188" s="41"/>
    </row>
    <row r="6189" ht="14.25">
      <c r="J6189" s="41"/>
    </row>
    <row r="6190" ht="14.25">
      <c r="J6190" s="41"/>
    </row>
    <row r="6191" ht="14.25">
      <c r="J6191" s="41"/>
    </row>
    <row r="6192" ht="14.25">
      <c r="J6192" s="41"/>
    </row>
    <row r="6193" ht="14.25">
      <c r="J6193" s="41"/>
    </row>
    <row r="6194" ht="14.25">
      <c r="J6194" s="41"/>
    </row>
    <row r="6195" ht="14.25">
      <c r="J6195" s="41"/>
    </row>
    <row r="6196" ht="14.25">
      <c r="J6196" s="41"/>
    </row>
    <row r="6197" ht="14.25">
      <c r="J6197" s="41"/>
    </row>
    <row r="6198" ht="14.25">
      <c r="J6198" s="41"/>
    </row>
    <row r="6199" ht="14.25">
      <c r="J6199" s="41"/>
    </row>
    <row r="6200" ht="14.25">
      <c r="J6200" s="41"/>
    </row>
    <row r="6201" ht="14.25">
      <c r="J6201" s="41"/>
    </row>
    <row r="6202" ht="14.25">
      <c r="J6202" s="41"/>
    </row>
    <row r="6203" ht="14.25">
      <c r="J6203" s="41"/>
    </row>
    <row r="6204" ht="14.25">
      <c r="J6204" s="41"/>
    </row>
    <row r="6205" ht="14.25">
      <c r="J6205" s="41"/>
    </row>
    <row r="6206" ht="14.25">
      <c r="J6206" s="41"/>
    </row>
    <row r="6207" ht="14.25">
      <c r="J6207" s="41"/>
    </row>
    <row r="6208" ht="14.25">
      <c r="J6208" s="41"/>
    </row>
    <row r="6209" ht="14.25">
      <c r="J6209" s="41"/>
    </row>
    <row r="6210" ht="14.25">
      <c r="J6210" s="41"/>
    </row>
    <row r="6211" ht="14.25">
      <c r="J6211" s="41"/>
    </row>
    <row r="6212" ht="14.25">
      <c r="J6212" s="41"/>
    </row>
    <row r="6213" ht="14.25">
      <c r="J6213" s="41"/>
    </row>
    <row r="6214" ht="14.25">
      <c r="J6214" s="41"/>
    </row>
    <row r="6215" ht="14.25">
      <c r="J6215" s="41"/>
    </row>
    <row r="6216" ht="14.25">
      <c r="J6216" s="41"/>
    </row>
    <row r="6217" ht="14.25">
      <c r="J6217" s="41"/>
    </row>
    <row r="6218" ht="14.25">
      <c r="J6218" s="41"/>
    </row>
    <row r="6219" ht="14.25">
      <c r="J6219" s="41"/>
    </row>
    <row r="6220" ht="14.25">
      <c r="J6220" s="41"/>
    </row>
    <row r="6221" ht="14.25">
      <c r="J6221" s="41"/>
    </row>
    <row r="6222" ht="14.25">
      <c r="J6222" s="41"/>
    </row>
    <row r="6223" ht="14.25">
      <c r="J6223" s="41"/>
    </row>
    <row r="6224" ht="14.25">
      <c r="J6224" s="41"/>
    </row>
    <row r="6225" ht="14.25">
      <c r="J6225" s="41"/>
    </row>
    <row r="6226" ht="14.25">
      <c r="J6226" s="41"/>
    </row>
    <row r="6227" ht="14.25">
      <c r="J6227" s="41"/>
    </row>
    <row r="6228" ht="14.25">
      <c r="J6228" s="41"/>
    </row>
    <row r="6229" ht="14.25">
      <c r="J6229" s="41"/>
    </row>
    <row r="6230" ht="14.25">
      <c r="J6230" s="41"/>
    </row>
    <row r="6231" ht="14.25">
      <c r="J6231" s="41"/>
    </row>
    <row r="6232" ht="14.25">
      <c r="J6232" s="41"/>
    </row>
    <row r="6233" ht="14.25">
      <c r="J6233" s="41"/>
    </row>
    <row r="6234" ht="14.25">
      <c r="J6234" s="41"/>
    </row>
    <row r="6235" ht="14.25">
      <c r="J6235" s="41"/>
    </row>
    <row r="6236" ht="14.25">
      <c r="J6236" s="41"/>
    </row>
    <row r="6237" ht="14.25">
      <c r="J6237" s="41"/>
    </row>
    <row r="6238" ht="14.25">
      <c r="J6238" s="41"/>
    </row>
    <row r="6239" ht="14.25">
      <c r="J6239" s="41"/>
    </row>
    <row r="6240" ht="14.25">
      <c r="J6240" s="41"/>
    </row>
    <row r="6241" ht="14.25">
      <c r="J6241" s="41"/>
    </row>
    <row r="6242" ht="14.25">
      <c r="J6242" s="41"/>
    </row>
    <row r="6243" ht="14.25">
      <c r="J6243" s="41"/>
    </row>
    <row r="6244" ht="14.25">
      <c r="J6244" s="41"/>
    </row>
    <row r="6245" ht="14.25">
      <c r="J6245" s="41"/>
    </row>
    <row r="6246" ht="14.25">
      <c r="J6246" s="41"/>
    </row>
    <row r="6247" ht="14.25">
      <c r="J6247" s="41"/>
    </row>
    <row r="6248" ht="14.25">
      <c r="J6248" s="41"/>
    </row>
    <row r="6249" ht="14.25">
      <c r="J6249" s="41"/>
    </row>
    <row r="6250" ht="14.25">
      <c r="J6250" s="41"/>
    </row>
    <row r="6251" ht="14.25">
      <c r="J6251" s="41"/>
    </row>
    <row r="6252" ht="14.25">
      <c r="J6252" s="41"/>
    </row>
    <row r="6253" ht="14.25">
      <c r="J6253" s="41"/>
    </row>
    <row r="6254" ht="14.25">
      <c r="J6254" s="41"/>
    </row>
    <row r="6255" ht="14.25">
      <c r="J6255" s="41"/>
    </row>
    <row r="6256" ht="14.25">
      <c r="J6256" s="41"/>
    </row>
    <row r="6257" ht="14.25">
      <c r="J6257" s="41"/>
    </row>
    <row r="6258" ht="14.25">
      <c r="J6258" s="41"/>
    </row>
    <row r="6259" ht="14.25">
      <c r="J6259" s="41"/>
    </row>
    <row r="6260" ht="14.25">
      <c r="J6260" s="41"/>
    </row>
    <row r="6261" ht="14.25">
      <c r="J6261" s="41"/>
    </row>
    <row r="6262" ht="14.25">
      <c r="J6262" s="41"/>
    </row>
    <row r="6263" ht="14.25">
      <c r="J6263" s="41"/>
    </row>
    <row r="6264" ht="14.25">
      <c r="J6264" s="41"/>
    </row>
    <row r="6265" ht="14.25">
      <c r="J6265" s="41"/>
    </row>
    <row r="6266" ht="14.25">
      <c r="J6266" s="41"/>
    </row>
    <row r="6267" ht="14.25">
      <c r="J6267" s="41"/>
    </row>
    <row r="6268" ht="14.25">
      <c r="J6268" s="41"/>
    </row>
    <row r="6269" ht="14.25">
      <c r="J6269" s="41"/>
    </row>
    <row r="6270" ht="14.25">
      <c r="J6270" s="41"/>
    </row>
    <row r="6271" ht="14.25">
      <c r="J6271" s="41"/>
    </row>
    <row r="6272" ht="14.25">
      <c r="J6272" s="41"/>
    </row>
    <row r="6273" ht="14.25">
      <c r="J6273" s="41"/>
    </row>
    <row r="6274" ht="14.25">
      <c r="J6274" s="41"/>
    </row>
    <row r="6275" ht="14.25">
      <c r="J6275" s="41"/>
    </row>
    <row r="6276" ht="14.25">
      <c r="J6276" s="41"/>
    </row>
    <row r="6277" ht="14.25">
      <c r="J6277" s="41"/>
    </row>
    <row r="6278" ht="14.25">
      <c r="J6278" s="41"/>
    </row>
    <row r="6279" ht="14.25">
      <c r="J6279" s="41"/>
    </row>
    <row r="6280" ht="14.25">
      <c r="J6280" s="41"/>
    </row>
    <row r="6281" ht="14.25">
      <c r="J6281" s="41"/>
    </row>
    <row r="6282" ht="14.25">
      <c r="J6282" s="41"/>
    </row>
    <row r="6283" ht="14.25">
      <c r="J6283" s="41"/>
    </row>
    <row r="6284" ht="14.25">
      <c r="J6284" s="41"/>
    </row>
    <row r="6285" ht="14.25">
      <c r="J6285" s="41"/>
    </row>
    <row r="6286" ht="14.25">
      <c r="J6286" s="41"/>
    </row>
    <row r="6287" ht="14.25">
      <c r="J6287" s="41"/>
    </row>
    <row r="6288" ht="14.25">
      <c r="J6288" s="41"/>
    </row>
    <row r="6289" ht="14.25">
      <c r="J6289" s="41"/>
    </row>
    <row r="6290" ht="14.25">
      <c r="J6290" s="41"/>
    </row>
    <row r="6291" ht="14.25">
      <c r="J6291" s="41"/>
    </row>
    <row r="6292" ht="14.25">
      <c r="J6292" s="41"/>
    </row>
    <row r="6293" ht="14.25">
      <c r="J6293" s="41"/>
    </row>
    <row r="6294" ht="14.25">
      <c r="J6294" s="41"/>
    </row>
    <row r="6295" ht="14.25">
      <c r="J6295" s="41"/>
    </row>
    <row r="6296" ht="14.25">
      <c r="J6296" s="41"/>
    </row>
    <row r="6297" ht="14.25">
      <c r="J6297" s="41"/>
    </row>
    <row r="6298" ht="14.25">
      <c r="J6298" s="41"/>
    </row>
    <row r="6299" ht="14.25">
      <c r="J6299" s="41"/>
    </row>
    <row r="6300" ht="14.25">
      <c r="J6300" s="41"/>
    </row>
    <row r="6301" ht="14.25">
      <c r="J6301" s="41"/>
    </row>
    <row r="6302" ht="14.25">
      <c r="J6302" s="41"/>
    </row>
    <row r="6303" ht="14.25">
      <c r="J6303" s="41"/>
    </row>
    <row r="6304" ht="14.25">
      <c r="J6304" s="41"/>
    </row>
    <row r="6305" ht="14.25">
      <c r="J6305" s="41"/>
    </row>
    <row r="6306" ht="14.25">
      <c r="J6306" s="41"/>
    </row>
    <row r="6307" ht="14.25">
      <c r="J6307" s="41"/>
    </row>
    <row r="6308" ht="14.25">
      <c r="J6308" s="41"/>
    </row>
    <row r="6309" ht="14.25">
      <c r="J6309" s="41"/>
    </row>
    <row r="6310" ht="14.25">
      <c r="J6310" s="41"/>
    </row>
    <row r="6311" ht="14.25">
      <c r="J6311" s="41"/>
    </row>
    <row r="6312" ht="14.25">
      <c r="J6312" s="41"/>
    </row>
    <row r="6313" ht="14.25">
      <c r="J6313" s="41"/>
    </row>
    <row r="6314" ht="14.25">
      <c r="J6314" s="41"/>
    </row>
    <row r="6315" ht="14.25">
      <c r="J6315" s="41"/>
    </row>
    <row r="6316" ht="14.25">
      <c r="J6316" s="41"/>
    </row>
    <row r="6317" ht="14.25">
      <c r="J6317" s="41"/>
    </row>
    <row r="6318" ht="14.25">
      <c r="J6318" s="41"/>
    </row>
    <row r="6319" ht="14.25">
      <c r="J6319" s="41"/>
    </row>
    <row r="6320" ht="14.25">
      <c r="J6320" s="41"/>
    </row>
    <row r="6321" ht="14.25">
      <c r="J6321" s="41"/>
    </row>
    <row r="6322" ht="14.25">
      <c r="J6322" s="41"/>
    </row>
    <row r="6323" ht="14.25">
      <c r="J6323" s="41"/>
    </row>
    <row r="6324" ht="14.25">
      <c r="J6324" s="41"/>
    </row>
    <row r="6325" ht="14.25">
      <c r="J6325" s="41"/>
    </row>
    <row r="6326" ht="14.25">
      <c r="J6326" s="41"/>
    </row>
    <row r="6327" ht="14.25">
      <c r="J6327" s="41"/>
    </row>
    <row r="6328" ht="14.25">
      <c r="J6328" s="41"/>
    </row>
    <row r="6329" ht="14.25">
      <c r="J6329" s="41"/>
    </row>
    <row r="6330" ht="14.25">
      <c r="J6330" s="41"/>
    </row>
    <row r="6331" ht="14.25">
      <c r="J6331" s="41"/>
    </row>
    <row r="6332" ht="14.25">
      <c r="J6332" s="41"/>
    </row>
    <row r="6333" ht="14.25">
      <c r="J6333" s="41"/>
    </row>
    <row r="6334" ht="14.25">
      <c r="J6334" s="41"/>
    </row>
    <row r="6335" ht="14.25">
      <c r="J6335" s="41"/>
    </row>
    <row r="6336" ht="14.25">
      <c r="J6336" s="41"/>
    </row>
    <row r="6337" ht="14.25">
      <c r="J6337" s="41"/>
    </row>
    <row r="6338" ht="14.25">
      <c r="J6338" s="41"/>
    </row>
    <row r="6339" ht="14.25">
      <c r="J6339" s="41"/>
    </row>
    <row r="6340" ht="14.25">
      <c r="J6340" s="41"/>
    </row>
    <row r="6341" ht="14.25">
      <c r="J6341" s="41"/>
    </row>
    <row r="6342" ht="14.25">
      <c r="J6342" s="41"/>
    </row>
    <row r="6343" ht="14.25">
      <c r="J6343" s="41"/>
    </row>
    <row r="6344" ht="14.25">
      <c r="J6344" s="41"/>
    </row>
    <row r="6345" ht="14.25">
      <c r="J6345" s="41"/>
    </row>
    <row r="6346" ht="14.25">
      <c r="J6346" s="41"/>
    </row>
    <row r="6347" ht="14.25">
      <c r="J6347" s="41"/>
    </row>
    <row r="6348" ht="14.25">
      <c r="J6348" s="41"/>
    </row>
    <row r="6349" ht="14.25">
      <c r="J6349" s="41"/>
    </row>
    <row r="6350" ht="14.25">
      <c r="J6350" s="41"/>
    </row>
    <row r="6351" ht="14.25">
      <c r="J6351" s="41"/>
    </row>
    <row r="6352" ht="14.25">
      <c r="J6352" s="41"/>
    </row>
    <row r="6353" ht="14.25">
      <c r="J6353" s="41"/>
    </row>
    <row r="6354" ht="14.25">
      <c r="J6354" s="41"/>
    </row>
    <row r="6355" ht="14.25">
      <c r="J6355" s="41"/>
    </row>
    <row r="6356" ht="14.25">
      <c r="J6356" s="41"/>
    </row>
    <row r="6357" ht="14.25">
      <c r="J6357" s="41"/>
    </row>
    <row r="6358" ht="14.25">
      <c r="J6358" s="41"/>
    </row>
    <row r="6359" ht="14.25">
      <c r="J6359" s="41"/>
    </row>
    <row r="6360" ht="14.25">
      <c r="J6360" s="41"/>
    </row>
    <row r="6361" ht="14.25">
      <c r="J6361" s="41"/>
    </row>
    <row r="6362" ht="14.25">
      <c r="J6362" s="41"/>
    </row>
    <row r="6363" ht="14.25">
      <c r="J6363" s="41"/>
    </row>
    <row r="6364" ht="14.25">
      <c r="J6364" s="41"/>
    </row>
    <row r="6365" ht="14.25">
      <c r="J6365" s="41"/>
    </row>
    <row r="6366" ht="14.25">
      <c r="J6366" s="41"/>
    </row>
    <row r="6367" ht="14.25">
      <c r="J6367" s="41"/>
    </row>
    <row r="6368" ht="14.25">
      <c r="J6368" s="41"/>
    </row>
    <row r="6369" ht="14.25">
      <c r="J6369" s="41"/>
    </row>
    <row r="6370" ht="14.25">
      <c r="J6370" s="41"/>
    </row>
    <row r="6371" ht="14.25">
      <c r="J6371" s="41"/>
    </row>
    <row r="6372" ht="14.25">
      <c r="J6372" s="41"/>
    </row>
    <row r="6373" ht="14.25">
      <c r="J6373" s="41"/>
    </row>
    <row r="6374" ht="14.25">
      <c r="J6374" s="41"/>
    </row>
    <row r="6375" ht="14.25">
      <c r="J6375" s="41"/>
    </row>
    <row r="6376" ht="14.25">
      <c r="J6376" s="41"/>
    </row>
    <row r="6377" ht="14.25">
      <c r="J6377" s="41"/>
    </row>
    <row r="6378" ht="14.25">
      <c r="J6378" s="41"/>
    </row>
    <row r="6379" ht="14.25">
      <c r="J6379" s="41"/>
    </row>
    <row r="6380" ht="14.25">
      <c r="J6380" s="41"/>
    </row>
    <row r="6381" ht="14.25">
      <c r="J6381" s="41"/>
    </row>
    <row r="6382" ht="14.25">
      <c r="J6382" s="41"/>
    </row>
    <row r="6383" ht="14.25">
      <c r="J6383" s="41"/>
    </row>
    <row r="6384" ht="14.25">
      <c r="J6384" s="41"/>
    </row>
    <row r="6385" ht="14.25">
      <c r="J6385" s="41"/>
    </row>
    <row r="6386" ht="14.25">
      <c r="J6386" s="41"/>
    </row>
    <row r="6387" ht="14.25">
      <c r="J6387" s="41"/>
    </row>
    <row r="6388" ht="14.25">
      <c r="J6388" s="41"/>
    </row>
    <row r="6389" ht="14.25">
      <c r="J6389" s="41"/>
    </row>
    <row r="6390" ht="14.25">
      <c r="J6390" s="41"/>
    </row>
    <row r="6391" ht="14.25">
      <c r="J6391" s="41"/>
    </row>
    <row r="6392" ht="14.25">
      <c r="J6392" s="41"/>
    </row>
    <row r="6393" ht="14.25">
      <c r="J6393" s="41"/>
    </row>
    <row r="6394" ht="14.25">
      <c r="J6394" s="41"/>
    </row>
    <row r="6395" ht="14.25">
      <c r="J6395" s="41"/>
    </row>
    <row r="6396" ht="14.25">
      <c r="J6396" s="41"/>
    </row>
    <row r="6397" ht="14.25">
      <c r="J6397" s="41"/>
    </row>
    <row r="6398" ht="14.25">
      <c r="J6398" s="41"/>
    </row>
    <row r="6399" ht="14.25">
      <c r="J6399" s="41"/>
    </row>
    <row r="6400" ht="14.25">
      <c r="J6400" s="41"/>
    </row>
    <row r="6401" ht="14.25">
      <c r="J6401" s="41"/>
    </row>
    <row r="6402" ht="14.25">
      <c r="J6402" s="41"/>
    </row>
    <row r="6403" ht="14.25">
      <c r="J6403" s="41"/>
    </row>
    <row r="6404" ht="14.25">
      <c r="J6404" s="41"/>
    </row>
    <row r="6405" ht="14.25">
      <c r="J6405" s="41"/>
    </row>
    <row r="6406" ht="14.25">
      <c r="J6406" s="41"/>
    </row>
    <row r="6407" ht="14.25">
      <c r="J6407" s="41"/>
    </row>
    <row r="6408" ht="14.25">
      <c r="J6408" s="41"/>
    </row>
    <row r="6409" ht="14.25">
      <c r="J6409" s="41"/>
    </row>
    <row r="6410" ht="14.25">
      <c r="J6410" s="41"/>
    </row>
    <row r="6411" ht="14.25">
      <c r="J6411" s="41"/>
    </row>
    <row r="6412" ht="14.25">
      <c r="J6412" s="41"/>
    </row>
    <row r="6413" ht="14.25">
      <c r="J6413" s="41"/>
    </row>
    <row r="6414" ht="14.25">
      <c r="J6414" s="41"/>
    </row>
    <row r="6415" ht="14.25">
      <c r="J6415" s="41"/>
    </row>
    <row r="6416" ht="14.25">
      <c r="J6416" s="41"/>
    </row>
    <row r="6417" ht="14.25">
      <c r="J6417" s="41"/>
    </row>
    <row r="6418" ht="14.25">
      <c r="J6418" s="41"/>
    </row>
    <row r="6419" ht="14.25">
      <c r="J6419" s="41"/>
    </row>
    <row r="6420" ht="14.25">
      <c r="J6420" s="41"/>
    </row>
    <row r="6421" ht="14.25">
      <c r="J6421" s="41"/>
    </row>
    <row r="6422" ht="14.25">
      <c r="J6422" s="41"/>
    </row>
    <row r="6423" ht="14.25">
      <c r="J6423" s="41"/>
    </row>
    <row r="6424" ht="14.25">
      <c r="J6424" s="41"/>
    </row>
    <row r="6425" ht="14.25">
      <c r="J6425" s="41"/>
    </row>
    <row r="6426" ht="14.25">
      <c r="J6426" s="41"/>
    </row>
    <row r="6427" ht="14.25">
      <c r="J6427" s="41"/>
    </row>
    <row r="6428" ht="14.25">
      <c r="J6428" s="41"/>
    </row>
    <row r="6429" ht="14.25">
      <c r="J6429" s="41"/>
    </row>
    <row r="6430" ht="14.25">
      <c r="J6430" s="41"/>
    </row>
    <row r="6431" ht="14.25">
      <c r="J6431" s="41"/>
    </row>
    <row r="6432" ht="14.25">
      <c r="J6432" s="41"/>
    </row>
    <row r="6433" ht="14.25">
      <c r="J6433" s="41"/>
    </row>
    <row r="6434" ht="14.25">
      <c r="J6434" s="41"/>
    </row>
    <row r="6435" ht="14.25">
      <c r="J6435" s="41"/>
    </row>
    <row r="6436" ht="14.25">
      <c r="J6436" s="41"/>
    </row>
    <row r="6437" ht="14.25">
      <c r="J6437" s="41"/>
    </row>
    <row r="6438" ht="14.25">
      <c r="J6438" s="41"/>
    </row>
    <row r="6439" ht="14.25">
      <c r="J6439" s="41"/>
    </row>
    <row r="6440" ht="14.25">
      <c r="J6440" s="41"/>
    </row>
    <row r="6441" ht="14.25">
      <c r="J6441" s="41"/>
    </row>
    <row r="6442" ht="14.25">
      <c r="J6442" s="41"/>
    </row>
    <row r="6443" ht="14.25">
      <c r="J6443" s="41"/>
    </row>
    <row r="6444" ht="14.25">
      <c r="J6444" s="41"/>
    </row>
    <row r="6445" ht="14.25">
      <c r="J6445" s="41"/>
    </row>
    <row r="6446" ht="14.25">
      <c r="J6446" s="41"/>
    </row>
    <row r="6447" ht="14.25">
      <c r="J6447" s="41"/>
    </row>
    <row r="6448" ht="14.25">
      <c r="J6448" s="41"/>
    </row>
    <row r="6449" ht="14.25">
      <c r="J6449" s="41"/>
    </row>
    <row r="6450" ht="14.25">
      <c r="J6450" s="41"/>
    </row>
    <row r="6451" ht="14.25">
      <c r="J6451" s="41"/>
    </row>
    <row r="6452" ht="14.25">
      <c r="J6452" s="41"/>
    </row>
    <row r="6453" ht="14.25">
      <c r="J6453" s="41"/>
    </row>
    <row r="6454" ht="14.25">
      <c r="J6454" s="41"/>
    </row>
    <row r="6455" ht="14.25">
      <c r="J6455" s="41"/>
    </row>
    <row r="6456" ht="14.25">
      <c r="J6456" s="41"/>
    </row>
    <row r="6457" ht="14.25">
      <c r="J6457" s="41"/>
    </row>
    <row r="6458" ht="14.25">
      <c r="J6458" s="41"/>
    </row>
    <row r="6459" ht="14.25">
      <c r="J6459" s="41"/>
    </row>
    <row r="6460" ht="14.25">
      <c r="J6460" s="41"/>
    </row>
    <row r="6461" ht="14.25">
      <c r="J6461" s="41"/>
    </row>
    <row r="6462" ht="14.25">
      <c r="J6462" s="41"/>
    </row>
    <row r="6463" ht="14.25">
      <c r="J6463" s="41"/>
    </row>
    <row r="6464" ht="14.25">
      <c r="J6464" s="41"/>
    </row>
    <row r="6465" ht="14.25">
      <c r="J6465" s="41"/>
    </row>
    <row r="6466" ht="14.25">
      <c r="J6466" s="41"/>
    </row>
    <row r="6467" ht="14.25">
      <c r="J6467" s="41"/>
    </row>
    <row r="6468" ht="14.25">
      <c r="J6468" s="41"/>
    </row>
    <row r="6469" ht="14.25">
      <c r="J6469" s="41"/>
    </row>
    <row r="6470" ht="14.25">
      <c r="J6470" s="41"/>
    </row>
    <row r="6471" ht="14.25">
      <c r="J6471" s="41"/>
    </row>
    <row r="6472" ht="14.25">
      <c r="J6472" s="41"/>
    </row>
    <row r="6473" ht="14.25">
      <c r="J6473" s="41"/>
    </row>
    <row r="6474" ht="14.25">
      <c r="J6474" s="41"/>
    </row>
    <row r="6475" ht="14.25">
      <c r="J6475" s="41"/>
    </row>
    <row r="6476" ht="14.25">
      <c r="J6476" s="41"/>
    </row>
    <row r="6477" ht="14.25">
      <c r="J6477" s="41"/>
    </row>
    <row r="6478" ht="14.25">
      <c r="J6478" s="41"/>
    </row>
    <row r="6479" ht="14.25">
      <c r="J6479" s="41"/>
    </row>
    <row r="6480" ht="14.25">
      <c r="J6480" s="41"/>
    </row>
    <row r="6481" ht="14.25">
      <c r="J6481" s="41"/>
    </row>
    <row r="6482" ht="14.25">
      <c r="J6482" s="41"/>
    </row>
    <row r="6483" ht="14.25">
      <c r="J6483" s="41"/>
    </row>
    <row r="6484" ht="14.25">
      <c r="J6484" s="41"/>
    </row>
    <row r="6485" ht="14.25">
      <c r="J6485" s="41"/>
    </row>
    <row r="6486" ht="14.25">
      <c r="J6486" s="41"/>
    </row>
    <row r="6487" ht="14.25">
      <c r="J6487" s="41"/>
    </row>
    <row r="6488" ht="14.25">
      <c r="J6488" s="41"/>
    </row>
    <row r="6489" ht="14.25">
      <c r="J6489" s="41"/>
    </row>
    <row r="6490" ht="14.25">
      <c r="J6490" s="41"/>
    </row>
    <row r="6491" ht="14.25">
      <c r="J6491" s="41"/>
    </row>
    <row r="6492" ht="14.25">
      <c r="J6492" s="41"/>
    </row>
    <row r="6493" ht="14.25">
      <c r="J6493" s="41"/>
    </row>
    <row r="6494" ht="14.25">
      <c r="J6494" s="41"/>
    </row>
    <row r="6495" ht="14.25">
      <c r="J6495" s="41"/>
    </row>
    <row r="6496" ht="14.25">
      <c r="J6496" s="41"/>
    </row>
    <row r="6497" ht="14.25">
      <c r="J6497" s="41"/>
    </row>
    <row r="6498" ht="14.25">
      <c r="J6498" s="41"/>
    </row>
    <row r="6499" ht="14.25">
      <c r="J6499" s="41"/>
    </row>
    <row r="6500" ht="14.25">
      <c r="J6500" s="41"/>
    </row>
    <row r="6501" ht="14.25">
      <c r="J6501" s="41"/>
    </row>
    <row r="6502" ht="14.25">
      <c r="J6502" s="41"/>
    </row>
    <row r="6503" ht="14.25">
      <c r="J6503" s="41"/>
    </row>
    <row r="6504" ht="14.25">
      <c r="J6504" s="41"/>
    </row>
    <row r="6505" ht="14.25">
      <c r="J6505" s="41"/>
    </row>
    <row r="6506" ht="14.25">
      <c r="J6506" s="41"/>
    </row>
    <row r="6507" ht="14.25">
      <c r="J6507" s="41"/>
    </row>
    <row r="6508" ht="14.25">
      <c r="J6508" s="41"/>
    </row>
    <row r="6509" ht="14.25">
      <c r="J6509" s="41"/>
    </row>
    <row r="6510" ht="14.25">
      <c r="J6510" s="41"/>
    </row>
    <row r="6511" ht="14.25">
      <c r="J6511" s="41"/>
    </row>
    <row r="6512" ht="14.25">
      <c r="J6512" s="41"/>
    </row>
    <row r="6513" ht="14.25">
      <c r="J6513" s="41"/>
    </row>
    <row r="6514" ht="14.25">
      <c r="J6514" s="41"/>
    </row>
    <row r="6515" ht="14.25">
      <c r="J6515" s="41"/>
    </row>
    <row r="6516" ht="14.25">
      <c r="J6516" s="41"/>
    </row>
    <row r="6517" ht="14.25">
      <c r="J6517" s="41"/>
    </row>
    <row r="6518" ht="14.25">
      <c r="J6518" s="41"/>
    </row>
    <row r="6519" ht="14.25">
      <c r="J6519" s="41"/>
    </row>
    <row r="6520" ht="14.25">
      <c r="J6520" s="41"/>
    </row>
    <row r="6521" ht="14.25">
      <c r="J6521" s="41"/>
    </row>
    <row r="6522" ht="14.25">
      <c r="J6522" s="41"/>
    </row>
    <row r="6523" ht="14.25">
      <c r="J6523" s="41"/>
    </row>
    <row r="6524" ht="14.25">
      <c r="J6524" s="41"/>
    </row>
    <row r="6525" ht="14.25">
      <c r="J6525" s="41"/>
    </row>
    <row r="6526" ht="14.25">
      <c r="J6526" s="41"/>
    </row>
    <row r="6527" ht="14.25">
      <c r="J6527" s="41"/>
    </row>
    <row r="6528" ht="14.25">
      <c r="J6528" s="41"/>
    </row>
    <row r="6529" ht="14.25">
      <c r="J6529" s="41"/>
    </row>
    <row r="6530" ht="14.25">
      <c r="J6530" s="41"/>
    </row>
    <row r="6531" ht="14.25">
      <c r="J6531" s="41"/>
    </row>
    <row r="6532" ht="14.25">
      <c r="J6532" s="41"/>
    </row>
    <row r="6533" ht="14.25">
      <c r="J6533" s="41"/>
    </row>
    <row r="6534" ht="14.25">
      <c r="J6534" s="41"/>
    </row>
    <row r="6535" ht="14.25">
      <c r="J6535" s="41"/>
    </row>
    <row r="6536" ht="14.25">
      <c r="J6536" s="41"/>
    </row>
    <row r="6537" ht="14.25">
      <c r="J6537" s="41"/>
    </row>
    <row r="6538" ht="14.25">
      <c r="J6538" s="41"/>
    </row>
    <row r="6539" ht="14.25">
      <c r="J6539" s="41"/>
    </row>
    <row r="6540" ht="14.25">
      <c r="J6540" s="41"/>
    </row>
    <row r="6541" ht="14.25">
      <c r="J6541" s="41"/>
    </row>
    <row r="6542" ht="14.25">
      <c r="J6542" s="41"/>
    </row>
    <row r="6543" ht="14.25">
      <c r="J6543" s="41"/>
    </row>
    <row r="6544" ht="14.25">
      <c r="J6544" s="41"/>
    </row>
    <row r="6545" ht="14.25">
      <c r="J6545" s="41"/>
    </row>
    <row r="6546" ht="14.25">
      <c r="J6546" s="41"/>
    </row>
    <row r="6547" ht="14.25">
      <c r="J6547" s="41"/>
    </row>
    <row r="6548" ht="14.25">
      <c r="J6548" s="41"/>
    </row>
    <row r="6549" ht="14.25">
      <c r="J6549" s="41"/>
    </row>
    <row r="6550" ht="14.25">
      <c r="J6550" s="41"/>
    </row>
    <row r="6551" ht="14.25">
      <c r="J6551" s="41"/>
    </row>
    <row r="6552" ht="14.25">
      <c r="J6552" s="41"/>
    </row>
    <row r="6553" ht="14.25">
      <c r="J6553" s="41"/>
    </row>
    <row r="6554" ht="14.25">
      <c r="J6554" s="41"/>
    </row>
    <row r="6555" ht="14.25">
      <c r="J6555" s="41"/>
    </row>
    <row r="6556" ht="14.25">
      <c r="J6556" s="41"/>
    </row>
    <row r="6557" ht="14.25">
      <c r="J6557" s="41"/>
    </row>
    <row r="6558" ht="14.25">
      <c r="J6558" s="41"/>
    </row>
    <row r="6559" ht="14.25">
      <c r="J6559" s="41"/>
    </row>
    <row r="6560" ht="14.25">
      <c r="J6560" s="41"/>
    </row>
    <row r="6561" ht="14.25">
      <c r="J6561" s="41"/>
    </row>
    <row r="6562" ht="14.25">
      <c r="J6562" s="41"/>
    </row>
    <row r="6563" ht="14.25">
      <c r="J6563" s="41"/>
    </row>
    <row r="6564" ht="14.25">
      <c r="J6564" s="41"/>
    </row>
    <row r="6565" ht="14.25">
      <c r="J6565" s="41"/>
    </row>
    <row r="6566" ht="14.25">
      <c r="J6566" s="41"/>
    </row>
    <row r="6567" ht="14.25">
      <c r="J6567" s="41"/>
    </row>
    <row r="6568" ht="14.25">
      <c r="J6568" s="41"/>
    </row>
    <row r="6569" ht="14.25">
      <c r="J6569" s="41"/>
    </row>
    <row r="6570" ht="14.25">
      <c r="J6570" s="41"/>
    </row>
    <row r="6571" ht="14.25">
      <c r="J6571" s="41"/>
    </row>
    <row r="6572" ht="14.25">
      <c r="J6572" s="41"/>
    </row>
    <row r="6573" ht="14.25">
      <c r="J6573" s="41"/>
    </row>
    <row r="6574" ht="14.25">
      <c r="J6574" s="41"/>
    </row>
    <row r="6575" ht="14.25">
      <c r="J6575" s="41"/>
    </row>
    <row r="6576" ht="14.25">
      <c r="J6576" s="41"/>
    </row>
    <row r="6577" ht="14.25">
      <c r="J6577" s="41"/>
    </row>
    <row r="6578" ht="14.25">
      <c r="J6578" s="41"/>
    </row>
    <row r="6579" ht="14.25">
      <c r="J6579" s="41"/>
    </row>
    <row r="6580" ht="14.25">
      <c r="J6580" s="41"/>
    </row>
    <row r="6581" ht="14.25">
      <c r="J6581" s="41"/>
    </row>
    <row r="6582" ht="14.25">
      <c r="J6582" s="41"/>
    </row>
    <row r="6583" ht="14.25">
      <c r="J6583" s="41"/>
    </row>
    <row r="6584" ht="14.25">
      <c r="J6584" s="41"/>
    </row>
    <row r="6585" ht="14.25">
      <c r="J6585" s="41"/>
    </row>
    <row r="6586" ht="14.25">
      <c r="J6586" s="41"/>
    </row>
    <row r="6587" ht="14.25">
      <c r="J6587" s="41"/>
    </row>
    <row r="6588" ht="14.25">
      <c r="J6588" s="41"/>
    </row>
    <row r="6589" ht="14.25">
      <c r="J6589" s="41"/>
    </row>
    <row r="6590" ht="14.25">
      <c r="J6590" s="41"/>
    </row>
    <row r="6591" ht="14.25">
      <c r="J6591" s="41"/>
    </row>
    <row r="6592" ht="14.25">
      <c r="J6592" s="41"/>
    </row>
    <row r="6593" ht="14.25">
      <c r="J6593" s="41"/>
    </row>
    <row r="6594" ht="14.25">
      <c r="J6594" s="41"/>
    </row>
    <row r="6595" ht="14.25">
      <c r="J6595" s="41"/>
    </row>
    <row r="6596" ht="14.25">
      <c r="J6596" s="41"/>
    </row>
    <row r="6597" ht="14.25">
      <c r="J6597" s="41"/>
    </row>
    <row r="6598" ht="14.25">
      <c r="J6598" s="41"/>
    </row>
    <row r="6599" ht="14.25">
      <c r="J6599" s="41"/>
    </row>
    <row r="6600" ht="14.25">
      <c r="J6600" s="41"/>
    </row>
    <row r="6601" ht="14.25">
      <c r="J6601" s="41"/>
    </row>
    <row r="6602" ht="14.25">
      <c r="J6602" s="41"/>
    </row>
    <row r="6603" ht="14.25">
      <c r="J6603" s="41"/>
    </row>
    <row r="6604" ht="14.25">
      <c r="J6604" s="41"/>
    </row>
    <row r="6605" ht="14.25">
      <c r="J6605" s="41"/>
    </row>
    <row r="6606" ht="14.25">
      <c r="J6606" s="41"/>
    </row>
    <row r="6607" ht="14.25">
      <c r="J6607" s="41"/>
    </row>
    <row r="6608" ht="14.25">
      <c r="J6608" s="41"/>
    </row>
    <row r="6609" ht="14.25">
      <c r="J6609" s="41"/>
    </row>
    <row r="6610" ht="14.25">
      <c r="J6610" s="41"/>
    </row>
    <row r="6611" ht="14.25">
      <c r="J6611" s="41"/>
    </row>
    <row r="6612" ht="14.25">
      <c r="J6612" s="41"/>
    </row>
    <row r="6613" ht="14.25">
      <c r="J6613" s="41"/>
    </row>
    <row r="6614" ht="14.25">
      <c r="J6614" s="41"/>
    </row>
    <row r="6615" ht="14.25">
      <c r="J6615" s="41"/>
    </row>
    <row r="6616" ht="14.25">
      <c r="J6616" s="41"/>
    </row>
    <row r="6617" ht="14.25">
      <c r="J6617" s="41"/>
    </row>
    <row r="6618" ht="14.25">
      <c r="J6618" s="41"/>
    </row>
    <row r="6619" ht="14.25">
      <c r="J6619" s="41"/>
    </row>
    <row r="6620" ht="14.25">
      <c r="J6620" s="41"/>
    </row>
    <row r="6621" ht="14.25">
      <c r="J6621" s="41"/>
    </row>
    <row r="6622" ht="14.25">
      <c r="J6622" s="41"/>
    </row>
    <row r="6623" ht="14.25">
      <c r="J6623" s="41"/>
    </row>
    <row r="6624" ht="14.25">
      <c r="J6624" s="41"/>
    </row>
    <row r="6625" ht="14.25">
      <c r="J6625" s="41"/>
    </row>
    <row r="6626" ht="14.25">
      <c r="J6626" s="41"/>
    </row>
    <row r="6627" ht="14.25">
      <c r="J6627" s="41"/>
    </row>
    <row r="6628" ht="14.25">
      <c r="J6628" s="41"/>
    </row>
    <row r="6629" ht="14.25">
      <c r="J6629" s="41"/>
    </row>
    <row r="6630" ht="14.25">
      <c r="J6630" s="41"/>
    </row>
    <row r="6631" ht="14.25">
      <c r="J6631" s="41"/>
    </row>
    <row r="6632" ht="14.25">
      <c r="J6632" s="41"/>
    </row>
    <row r="6633" ht="14.25">
      <c r="J6633" s="41"/>
    </row>
    <row r="6634" ht="14.25">
      <c r="J6634" s="41"/>
    </row>
    <row r="6635" ht="14.25">
      <c r="J6635" s="41"/>
    </row>
    <row r="6636" ht="14.25">
      <c r="J6636" s="41"/>
    </row>
    <row r="6637" ht="14.25">
      <c r="J6637" s="41"/>
    </row>
    <row r="6638" ht="14.25">
      <c r="J6638" s="41"/>
    </row>
    <row r="6639" ht="14.25">
      <c r="J6639" s="41"/>
    </row>
    <row r="6640" ht="14.25">
      <c r="J6640" s="41"/>
    </row>
    <row r="6641" ht="14.25">
      <c r="J6641" s="41"/>
    </row>
    <row r="6642" ht="14.25">
      <c r="J6642" s="41"/>
    </row>
    <row r="6643" ht="14.25">
      <c r="J6643" s="41"/>
    </row>
    <row r="6644" ht="14.25">
      <c r="J6644" s="41"/>
    </row>
    <row r="6645" ht="14.25">
      <c r="J6645" s="41"/>
    </row>
    <row r="6646" ht="14.25">
      <c r="J6646" s="41"/>
    </row>
    <row r="6647" ht="14.25">
      <c r="J6647" s="41"/>
    </row>
    <row r="6648" ht="14.25">
      <c r="J6648" s="41"/>
    </row>
    <row r="6649" ht="14.25">
      <c r="J6649" s="41"/>
    </row>
    <row r="6650" ht="14.25">
      <c r="J6650" s="41"/>
    </row>
    <row r="6651" ht="14.25">
      <c r="J6651" s="41"/>
    </row>
    <row r="6652" ht="14.25">
      <c r="J6652" s="41"/>
    </row>
    <row r="6653" ht="14.25">
      <c r="J6653" s="41"/>
    </row>
    <row r="6654" ht="14.25">
      <c r="J6654" s="41"/>
    </row>
    <row r="6655" ht="14.25">
      <c r="J6655" s="41"/>
    </row>
    <row r="6656" ht="14.25">
      <c r="J6656" s="41"/>
    </row>
    <row r="6657" ht="14.25">
      <c r="J6657" s="41"/>
    </row>
    <row r="6658" ht="14.25">
      <c r="J6658" s="41"/>
    </row>
    <row r="6659" ht="14.25">
      <c r="J6659" s="41"/>
    </row>
    <row r="6660" ht="14.25">
      <c r="J6660" s="41"/>
    </row>
    <row r="6661" ht="14.25">
      <c r="J6661" s="41"/>
    </row>
    <row r="6662" ht="14.25">
      <c r="J6662" s="41"/>
    </row>
    <row r="6663" ht="14.25">
      <c r="J6663" s="41"/>
    </row>
    <row r="6664" ht="14.25">
      <c r="J6664" s="41"/>
    </row>
    <row r="6665" ht="14.25">
      <c r="J6665" s="41"/>
    </row>
    <row r="6666" ht="14.25">
      <c r="J6666" s="41"/>
    </row>
    <row r="6667" ht="14.25">
      <c r="J6667" s="41"/>
    </row>
    <row r="6668" ht="14.25">
      <c r="J6668" s="41"/>
    </row>
    <row r="6669" ht="14.25">
      <c r="J6669" s="41"/>
    </row>
    <row r="6670" ht="14.25">
      <c r="J6670" s="41"/>
    </row>
    <row r="6671" ht="14.25">
      <c r="J6671" s="41"/>
    </row>
    <row r="6672" ht="14.25">
      <c r="J6672" s="41"/>
    </row>
    <row r="6673" ht="14.25">
      <c r="J6673" s="41"/>
    </row>
    <row r="6674" ht="14.25">
      <c r="J6674" s="41"/>
    </row>
    <row r="6675" ht="14.25">
      <c r="J6675" s="41"/>
    </row>
    <row r="6676" ht="14.25">
      <c r="J6676" s="41"/>
    </row>
    <row r="6677" ht="14.25">
      <c r="J6677" s="41"/>
    </row>
    <row r="6678" ht="14.25">
      <c r="J6678" s="41"/>
    </row>
    <row r="6679" ht="14.25">
      <c r="J6679" s="41"/>
    </row>
    <row r="6680" ht="14.25">
      <c r="J6680" s="41"/>
    </row>
    <row r="6681" ht="14.25">
      <c r="J6681" s="41"/>
    </row>
    <row r="6682" ht="14.25">
      <c r="J6682" s="41"/>
    </row>
    <row r="6683" ht="14.25">
      <c r="J6683" s="41"/>
    </row>
    <row r="6684" ht="14.25">
      <c r="J6684" s="41"/>
    </row>
    <row r="6685" ht="14.25">
      <c r="J6685" s="41"/>
    </row>
    <row r="6686" ht="14.25">
      <c r="J6686" s="41"/>
    </row>
    <row r="6687" ht="14.25">
      <c r="J6687" s="41"/>
    </row>
    <row r="6688" ht="14.25">
      <c r="J6688" s="41"/>
    </row>
    <row r="6689" ht="14.25">
      <c r="J6689" s="41"/>
    </row>
    <row r="6690" ht="14.25">
      <c r="J6690" s="41"/>
    </row>
    <row r="6691" ht="14.25">
      <c r="J6691" s="41"/>
    </row>
    <row r="6692" ht="14.25">
      <c r="J6692" s="41"/>
    </row>
    <row r="6693" ht="14.25">
      <c r="J6693" s="41"/>
    </row>
    <row r="6694" ht="14.25">
      <c r="J6694" s="41"/>
    </row>
    <row r="6695" ht="14.25">
      <c r="J6695" s="41"/>
    </row>
    <row r="6696" ht="14.25">
      <c r="J6696" s="41"/>
    </row>
    <row r="6697" ht="14.25">
      <c r="J6697" s="41"/>
    </row>
    <row r="6698" ht="14.25">
      <c r="J6698" s="41"/>
    </row>
    <row r="6699" ht="14.25">
      <c r="J6699" s="41"/>
    </row>
    <row r="6700" ht="14.25">
      <c r="J6700" s="41"/>
    </row>
    <row r="6701" ht="14.25">
      <c r="J6701" s="41"/>
    </row>
    <row r="6702" ht="14.25">
      <c r="J6702" s="41"/>
    </row>
    <row r="6703" ht="14.25">
      <c r="J6703" s="41"/>
    </row>
    <row r="6704" ht="14.25">
      <c r="J6704" s="41"/>
    </row>
    <row r="6705" ht="14.25">
      <c r="J6705" s="41"/>
    </row>
    <row r="6706" ht="14.25">
      <c r="J6706" s="41"/>
    </row>
    <row r="6707" ht="14.25">
      <c r="J6707" s="41"/>
    </row>
    <row r="6708" ht="14.25">
      <c r="J6708" s="41"/>
    </row>
    <row r="6709" ht="14.25">
      <c r="J6709" s="41"/>
    </row>
    <row r="6710" ht="14.25">
      <c r="J6710" s="41"/>
    </row>
    <row r="6711" ht="14.25">
      <c r="J6711" s="41"/>
    </row>
    <row r="6712" ht="14.25">
      <c r="J6712" s="41"/>
    </row>
    <row r="6713" ht="14.25">
      <c r="J6713" s="41"/>
    </row>
    <row r="6714" ht="14.25">
      <c r="J6714" s="41"/>
    </row>
    <row r="6715" ht="14.25">
      <c r="J6715" s="41"/>
    </row>
    <row r="6716" ht="14.25">
      <c r="J6716" s="41"/>
    </row>
    <row r="6717" ht="14.25">
      <c r="J6717" s="41"/>
    </row>
    <row r="6718" ht="14.25">
      <c r="J6718" s="41"/>
    </row>
    <row r="6719" ht="14.25">
      <c r="J6719" s="41"/>
    </row>
    <row r="6720" ht="14.25">
      <c r="J6720" s="41"/>
    </row>
    <row r="6721" ht="14.25">
      <c r="J6721" s="41"/>
    </row>
    <row r="6722" ht="14.25">
      <c r="J6722" s="41"/>
    </row>
    <row r="6723" ht="14.25">
      <c r="J6723" s="41"/>
    </row>
    <row r="6724" ht="14.25">
      <c r="J6724" s="41"/>
    </row>
    <row r="6725" ht="14.25">
      <c r="J6725" s="41"/>
    </row>
    <row r="6726" ht="14.25">
      <c r="J6726" s="41"/>
    </row>
    <row r="6727" ht="14.25">
      <c r="J6727" s="41"/>
    </row>
    <row r="6728" ht="14.25">
      <c r="J6728" s="41"/>
    </row>
    <row r="6729" ht="14.25">
      <c r="J6729" s="41"/>
    </row>
    <row r="6730" ht="14.25">
      <c r="J6730" s="41"/>
    </row>
    <row r="6731" ht="14.25">
      <c r="J6731" s="41"/>
    </row>
    <row r="6732" ht="14.25">
      <c r="J6732" s="41"/>
    </row>
    <row r="6733" ht="14.25">
      <c r="J6733" s="41"/>
    </row>
    <row r="6734" ht="14.25">
      <c r="J6734" s="41"/>
    </row>
    <row r="6735" ht="14.25">
      <c r="J6735" s="41"/>
    </row>
    <row r="6736" ht="14.25">
      <c r="J6736" s="41"/>
    </row>
    <row r="6737" ht="14.25">
      <c r="J6737" s="41"/>
    </row>
    <row r="6738" ht="14.25">
      <c r="J6738" s="41"/>
    </row>
    <row r="6739" ht="14.25">
      <c r="J6739" s="41"/>
    </row>
    <row r="6740" ht="14.25">
      <c r="J6740" s="41"/>
    </row>
    <row r="6741" ht="14.25">
      <c r="J6741" s="41"/>
    </row>
    <row r="6742" ht="14.25">
      <c r="J6742" s="41"/>
    </row>
    <row r="6743" ht="14.25">
      <c r="J6743" s="41"/>
    </row>
    <row r="6744" ht="14.25">
      <c r="J6744" s="41"/>
    </row>
    <row r="6745" ht="14.25">
      <c r="J6745" s="41"/>
    </row>
    <row r="6746" ht="14.25">
      <c r="J6746" s="41"/>
    </row>
    <row r="6747" ht="14.25">
      <c r="J6747" s="41"/>
    </row>
    <row r="6748" ht="14.25">
      <c r="J6748" s="41"/>
    </row>
    <row r="6749" ht="14.25">
      <c r="J6749" s="41"/>
    </row>
    <row r="6750" ht="14.25">
      <c r="J6750" s="41"/>
    </row>
    <row r="6751" ht="14.25">
      <c r="J6751" s="41"/>
    </row>
    <row r="6752" ht="14.25">
      <c r="J6752" s="41"/>
    </row>
    <row r="6753" ht="14.25">
      <c r="J6753" s="41"/>
    </row>
    <row r="6754" ht="14.25">
      <c r="J6754" s="41"/>
    </row>
    <row r="6755" ht="14.25">
      <c r="J6755" s="41"/>
    </row>
    <row r="6756" ht="14.25">
      <c r="J6756" s="41"/>
    </row>
    <row r="6757" ht="14.25">
      <c r="J6757" s="41"/>
    </row>
    <row r="6758" ht="14.25">
      <c r="J6758" s="41"/>
    </row>
    <row r="6759" ht="14.25">
      <c r="J6759" s="41"/>
    </row>
    <row r="6760" ht="14.25">
      <c r="J6760" s="41"/>
    </row>
    <row r="6761" ht="14.25">
      <c r="J6761" s="41"/>
    </row>
    <row r="6762" ht="14.25">
      <c r="J6762" s="41"/>
    </row>
    <row r="6763" ht="14.25">
      <c r="J6763" s="41"/>
    </row>
    <row r="6764" ht="14.25">
      <c r="J6764" s="41"/>
    </row>
    <row r="6765" ht="14.25">
      <c r="J6765" s="41"/>
    </row>
    <row r="6766" ht="14.25">
      <c r="J6766" s="41"/>
    </row>
    <row r="6767" ht="14.25">
      <c r="J6767" s="41"/>
    </row>
    <row r="6768" ht="14.25">
      <c r="J6768" s="41"/>
    </row>
    <row r="6769" ht="14.25">
      <c r="J6769" s="41"/>
    </row>
    <row r="6770" ht="14.25">
      <c r="J6770" s="41"/>
    </row>
    <row r="6771" ht="14.25">
      <c r="J6771" s="41"/>
    </row>
    <row r="6772" ht="14.25">
      <c r="J6772" s="41"/>
    </row>
    <row r="6773" ht="14.25">
      <c r="J6773" s="41"/>
    </row>
    <row r="6774" ht="14.25">
      <c r="J6774" s="41"/>
    </row>
    <row r="6775" ht="14.25">
      <c r="J6775" s="41"/>
    </row>
    <row r="6776" ht="14.25">
      <c r="J6776" s="41"/>
    </row>
    <row r="6777" ht="14.25">
      <c r="J6777" s="41"/>
    </row>
    <row r="6778" ht="14.25">
      <c r="J6778" s="41"/>
    </row>
    <row r="6779" ht="14.25">
      <c r="J6779" s="41"/>
    </row>
    <row r="6780" ht="14.25">
      <c r="J6780" s="41"/>
    </row>
    <row r="6781" ht="14.25">
      <c r="J6781" s="41"/>
    </row>
    <row r="6782" ht="14.25">
      <c r="J6782" s="41"/>
    </row>
    <row r="6783" ht="14.25">
      <c r="J6783" s="41"/>
    </row>
    <row r="6784" ht="14.25">
      <c r="J6784" s="41"/>
    </row>
    <row r="6785" ht="14.25">
      <c r="J6785" s="41"/>
    </row>
    <row r="6786" ht="14.25">
      <c r="J6786" s="41"/>
    </row>
    <row r="6787" ht="14.25">
      <c r="J6787" s="41"/>
    </row>
    <row r="6788" ht="14.25">
      <c r="J6788" s="41"/>
    </row>
    <row r="6789" ht="14.25">
      <c r="J6789" s="41"/>
    </row>
    <row r="6790" ht="14.25">
      <c r="J6790" s="41"/>
    </row>
    <row r="6791" ht="14.25">
      <c r="J6791" s="41"/>
    </row>
    <row r="6792" ht="14.25">
      <c r="J6792" s="41"/>
    </row>
    <row r="6793" ht="14.25">
      <c r="J6793" s="41"/>
    </row>
    <row r="6794" ht="14.25">
      <c r="J6794" s="41"/>
    </row>
    <row r="6795" ht="14.25">
      <c r="J6795" s="41"/>
    </row>
    <row r="6796" ht="14.25">
      <c r="J6796" s="41"/>
    </row>
    <row r="6797" ht="14.25">
      <c r="J6797" s="41"/>
    </row>
    <row r="6798" ht="14.25">
      <c r="J6798" s="41"/>
    </row>
    <row r="6799" ht="14.25">
      <c r="J6799" s="41"/>
    </row>
    <row r="6800" ht="14.25">
      <c r="J6800" s="41"/>
    </row>
    <row r="6801" ht="14.25">
      <c r="J6801" s="41"/>
    </row>
    <row r="6802" ht="14.25">
      <c r="J6802" s="41"/>
    </row>
    <row r="6803" ht="14.25">
      <c r="J6803" s="41"/>
    </row>
    <row r="6804" ht="14.25">
      <c r="J6804" s="41"/>
    </row>
    <row r="6805" ht="14.25">
      <c r="J6805" s="41"/>
    </row>
    <row r="6806" ht="14.25">
      <c r="J6806" s="41"/>
    </row>
    <row r="6807" ht="14.25">
      <c r="J6807" s="41"/>
    </row>
    <row r="6808" ht="14.25">
      <c r="J6808" s="41"/>
    </row>
    <row r="6809" ht="14.25">
      <c r="J6809" s="41"/>
    </row>
    <row r="6810" ht="14.25">
      <c r="J6810" s="41"/>
    </row>
    <row r="6811" ht="14.25">
      <c r="J6811" s="41"/>
    </row>
    <row r="6812" ht="14.25">
      <c r="J6812" s="41"/>
    </row>
    <row r="6813" ht="14.25">
      <c r="J6813" s="41"/>
    </row>
    <row r="6814" ht="14.25">
      <c r="J6814" s="41"/>
    </row>
    <row r="6815" ht="14.25">
      <c r="J6815" s="41"/>
    </row>
    <row r="6816" ht="14.25">
      <c r="J6816" s="41"/>
    </row>
    <row r="6817" ht="14.25">
      <c r="J6817" s="41"/>
    </row>
    <row r="6818" ht="14.25">
      <c r="J6818" s="41"/>
    </row>
    <row r="6819" ht="14.25">
      <c r="J6819" s="41"/>
    </row>
    <row r="6820" ht="14.25">
      <c r="J6820" s="41"/>
    </row>
    <row r="6821" ht="14.25">
      <c r="J6821" s="41"/>
    </row>
    <row r="6822" ht="14.25">
      <c r="J6822" s="41"/>
    </row>
    <row r="6823" ht="14.25">
      <c r="J6823" s="41"/>
    </row>
    <row r="6824" ht="14.25">
      <c r="J6824" s="41"/>
    </row>
    <row r="6825" ht="14.25">
      <c r="J6825" s="41"/>
    </row>
    <row r="6826" ht="14.25">
      <c r="J6826" s="41"/>
    </row>
    <row r="6827" ht="14.25">
      <c r="J6827" s="41"/>
    </row>
    <row r="6828" ht="14.25">
      <c r="J6828" s="41"/>
    </row>
    <row r="6829" ht="14.25">
      <c r="J6829" s="41"/>
    </row>
    <row r="6830" ht="14.25">
      <c r="J6830" s="41"/>
    </row>
    <row r="6831" ht="14.25">
      <c r="J6831" s="41"/>
    </row>
    <row r="6832" ht="14.25">
      <c r="J6832" s="41"/>
    </row>
    <row r="6833" ht="14.25">
      <c r="J6833" s="41"/>
    </row>
    <row r="6834" ht="14.25">
      <c r="J6834" s="41"/>
    </row>
    <row r="6835" ht="14.25">
      <c r="J6835" s="41"/>
    </row>
    <row r="6836" ht="14.25">
      <c r="J6836" s="41"/>
    </row>
    <row r="6837" ht="14.25">
      <c r="J6837" s="41"/>
    </row>
    <row r="6838" ht="14.25">
      <c r="J6838" s="41"/>
    </row>
    <row r="6839" ht="14.25">
      <c r="J6839" s="41"/>
    </row>
    <row r="6840" ht="14.25">
      <c r="J6840" s="41"/>
    </row>
    <row r="6841" ht="14.25">
      <c r="J6841" s="41"/>
    </row>
    <row r="6842" ht="14.25">
      <c r="J6842" s="41"/>
    </row>
    <row r="6843" ht="14.25">
      <c r="J6843" s="41"/>
    </row>
    <row r="6844" ht="14.25">
      <c r="J6844" s="41"/>
    </row>
    <row r="6845" ht="14.25">
      <c r="J6845" s="41"/>
    </row>
    <row r="6846" ht="14.25">
      <c r="J6846" s="41"/>
    </row>
    <row r="6847" ht="14.25">
      <c r="J6847" s="41"/>
    </row>
    <row r="6848" ht="14.25">
      <c r="J6848" s="41"/>
    </row>
    <row r="6849" ht="14.25">
      <c r="J6849" s="41"/>
    </row>
    <row r="6850" ht="14.25">
      <c r="J6850" s="41"/>
    </row>
    <row r="6851" ht="14.25">
      <c r="J6851" s="41"/>
    </row>
    <row r="6852" ht="14.25">
      <c r="J6852" s="41"/>
    </row>
    <row r="6853" ht="14.25">
      <c r="J6853" s="41"/>
    </row>
    <row r="6854" ht="14.25">
      <c r="J6854" s="41"/>
    </row>
    <row r="6855" ht="14.25">
      <c r="J6855" s="41"/>
    </row>
    <row r="6856" ht="14.25">
      <c r="J6856" s="41"/>
    </row>
    <row r="6857" ht="14.25">
      <c r="J6857" s="41"/>
    </row>
    <row r="6858" ht="14.25">
      <c r="J6858" s="41"/>
    </row>
    <row r="6859" ht="14.25">
      <c r="J6859" s="41"/>
    </row>
    <row r="6860" ht="14.25">
      <c r="J6860" s="41"/>
    </row>
    <row r="6861" ht="14.25">
      <c r="J6861" s="41"/>
    </row>
    <row r="6862" ht="14.25">
      <c r="J6862" s="41"/>
    </row>
    <row r="6863" ht="14.25">
      <c r="J6863" s="41"/>
    </row>
    <row r="6864" ht="14.25">
      <c r="J6864" s="41"/>
    </row>
    <row r="6865" ht="14.25">
      <c r="J6865" s="41"/>
    </row>
    <row r="6866" ht="14.25">
      <c r="J6866" s="41"/>
    </row>
    <row r="6867" ht="14.25">
      <c r="J6867" s="41"/>
    </row>
    <row r="6868" ht="14.25">
      <c r="J6868" s="41"/>
    </row>
    <row r="6869" ht="14.25">
      <c r="J6869" s="41"/>
    </row>
    <row r="6870" ht="14.25">
      <c r="J6870" s="41"/>
    </row>
    <row r="6871" ht="14.25">
      <c r="J6871" s="41"/>
    </row>
    <row r="6872" ht="14.25">
      <c r="J6872" s="41"/>
    </row>
    <row r="6873" ht="14.25">
      <c r="J6873" s="41"/>
    </row>
    <row r="6874" ht="14.25">
      <c r="J6874" s="41"/>
    </row>
    <row r="6875" ht="14.25">
      <c r="J6875" s="41"/>
    </row>
    <row r="6876" ht="14.25">
      <c r="J6876" s="41"/>
    </row>
    <row r="6877" ht="14.25">
      <c r="J6877" s="41"/>
    </row>
    <row r="6878" ht="14.25">
      <c r="J6878" s="41"/>
    </row>
    <row r="6879" ht="14.25">
      <c r="J6879" s="41"/>
    </row>
    <row r="6880" ht="14.25">
      <c r="J6880" s="41"/>
    </row>
    <row r="6881" ht="14.25">
      <c r="J6881" s="41"/>
    </row>
    <row r="6882" ht="14.25">
      <c r="J6882" s="41"/>
    </row>
    <row r="6883" ht="14.25">
      <c r="J6883" s="41"/>
    </row>
    <row r="6884" ht="14.25">
      <c r="J6884" s="41"/>
    </row>
    <row r="6885" ht="14.25">
      <c r="J6885" s="41"/>
    </row>
    <row r="6886" ht="14.25">
      <c r="J6886" s="41"/>
    </row>
    <row r="6887" ht="14.25">
      <c r="J6887" s="41"/>
    </row>
    <row r="6888" ht="14.25">
      <c r="J6888" s="41"/>
    </row>
    <row r="6889" ht="14.25">
      <c r="J6889" s="41"/>
    </row>
    <row r="6890" ht="14.25">
      <c r="J6890" s="41"/>
    </row>
    <row r="6891" ht="14.25">
      <c r="J6891" s="41"/>
    </row>
    <row r="6892" ht="14.25">
      <c r="J6892" s="41"/>
    </row>
    <row r="6893" ht="14.25">
      <c r="J6893" s="41"/>
    </row>
    <row r="6894" ht="14.25">
      <c r="J6894" s="41"/>
    </row>
    <row r="6895" ht="14.25">
      <c r="J6895" s="41"/>
    </row>
    <row r="6896" ht="14.25">
      <c r="J6896" s="41"/>
    </row>
    <row r="6897" ht="14.25">
      <c r="J6897" s="41"/>
    </row>
    <row r="6898" ht="14.25">
      <c r="J6898" s="41"/>
    </row>
    <row r="6899" ht="14.25">
      <c r="J6899" s="41"/>
    </row>
    <row r="6900" ht="14.25">
      <c r="J6900" s="41"/>
    </row>
    <row r="6901" ht="14.25">
      <c r="J6901" s="41"/>
    </row>
    <row r="6902" ht="14.25">
      <c r="J6902" s="41"/>
    </row>
    <row r="6903" ht="14.25">
      <c r="J6903" s="41"/>
    </row>
    <row r="6904" ht="14.25">
      <c r="J6904" s="41"/>
    </row>
    <row r="6905" ht="14.25">
      <c r="J6905" s="41"/>
    </row>
    <row r="6906" ht="14.25">
      <c r="J6906" s="41"/>
    </row>
    <row r="6907" ht="14.25">
      <c r="J6907" s="41"/>
    </row>
    <row r="6908" ht="14.25">
      <c r="J6908" s="41"/>
    </row>
    <row r="6909" ht="14.25">
      <c r="J6909" s="41"/>
    </row>
    <row r="6910" ht="14.25">
      <c r="J6910" s="41"/>
    </row>
    <row r="6911" ht="14.25">
      <c r="J6911" s="41"/>
    </row>
    <row r="6912" ht="14.25">
      <c r="J6912" s="41"/>
    </row>
    <row r="6913" ht="14.25">
      <c r="J6913" s="41"/>
    </row>
    <row r="6914" ht="14.25">
      <c r="J6914" s="41"/>
    </row>
    <row r="6915" ht="14.25">
      <c r="J6915" s="41"/>
    </row>
    <row r="6916" ht="14.25">
      <c r="J6916" s="41"/>
    </row>
    <row r="6917" ht="14.25">
      <c r="J6917" s="41"/>
    </row>
    <row r="6918" ht="14.25">
      <c r="J6918" s="41"/>
    </row>
    <row r="6919" ht="14.25">
      <c r="J6919" s="41"/>
    </row>
    <row r="6920" ht="14.25">
      <c r="J6920" s="41"/>
    </row>
    <row r="6921" ht="14.25">
      <c r="J6921" s="41"/>
    </row>
    <row r="6922" ht="14.25">
      <c r="J6922" s="41"/>
    </row>
    <row r="6923" ht="14.25">
      <c r="J6923" s="41"/>
    </row>
    <row r="6924" ht="14.25">
      <c r="J6924" s="41"/>
    </row>
    <row r="6925" ht="14.25">
      <c r="J6925" s="41"/>
    </row>
    <row r="6926" ht="14.25">
      <c r="J6926" s="41"/>
    </row>
    <row r="6927" ht="14.25">
      <c r="J6927" s="41"/>
    </row>
    <row r="6928" ht="14.25">
      <c r="J6928" s="41"/>
    </row>
    <row r="6929" ht="14.25">
      <c r="J6929" s="41"/>
    </row>
    <row r="6930" ht="14.25">
      <c r="J6930" s="41"/>
    </row>
    <row r="6931" ht="14.25">
      <c r="J6931" s="41"/>
    </row>
    <row r="6932" ht="14.25">
      <c r="J6932" s="41"/>
    </row>
    <row r="6933" ht="14.25">
      <c r="J6933" s="41"/>
    </row>
    <row r="6934" ht="14.25">
      <c r="J6934" s="41"/>
    </row>
    <row r="6935" ht="14.25">
      <c r="J6935" s="41"/>
    </row>
    <row r="6936" ht="14.25">
      <c r="J6936" s="41"/>
    </row>
    <row r="6937" ht="14.25">
      <c r="J6937" s="41"/>
    </row>
    <row r="6938" ht="14.25">
      <c r="J6938" s="41"/>
    </row>
    <row r="6939" ht="14.25">
      <c r="J6939" s="41"/>
    </row>
    <row r="6940" ht="14.25">
      <c r="J6940" s="41"/>
    </row>
    <row r="6941" ht="14.25">
      <c r="J6941" s="41"/>
    </row>
    <row r="6942" ht="14.25">
      <c r="J6942" s="41"/>
    </row>
    <row r="6943" ht="14.25">
      <c r="J6943" s="41"/>
    </row>
    <row r="6944" ht="14.25">
      <c r="J6944" s="41"/>
    </row>
    <row r="6945" ht="14.25">
      <c r="J6945" s="41"/>
    </row>
    <row r="6946" ht="14.25">
      <c r="J6946" s="41"/>
    </row>
    <row r="6947" ht="14.25">
      <c r="J6947" s="41"/>
    </row>
    <row r="6948" ht="14.25">
      <c r="J6948" s="41"/>
    </row>
    <row r="6949" ht="14.25">
      <c r="J6949" s="41"/>
    </row>
    <row r="6950" ht="14.25">
      <c r="J6950" s="41"/>
    </row>
    <row r="6951" ht="14.25">
      <c r="J6951" s="41"/>
    </row>
    <row r="6952" ht="14.25">
      <c r="J6952" s="41"/>
    </row>
    <row r="6953" ht="14.25">
      <c r="J6953" s="41"/>
    </row>
    <row r="6954" ht="14.25">
      <c r="J6954" s="41"/>
    </row>
    <row r="6955" ht="14.25">
      <c r="J6955" s="41"/>
    </row>
    <row r="6956" ht="14.25">
      <c r="J6956" s="41"/>
    </row>
    <row r="6957" ht="14.25">
      <c r="J6957" s="41"/>
    </row>
    <row r="6958" ht="14.25">
      <c r="J6958" s="41"/>
    </row>
    <row r="6959" ht="14.25">
      <c r="J6959" s="41"/>
    </row>
    <row r="6960" ht="14.25">
      <c r="J6960" s="41"/>
    </row>
    <row r="6961" ht="14.25">
      <c r="J6961" s="41"/>
    </row>
    <row r="6962" ht="14.25">
      <c r="J6962" s="41"/>
    </row>
    <row r="6963" ht="14.25">
      <c r="J6963" s="41"/>
    </row>
    <row r="6964" ht="14.25">
      <c r="J6964" s="41"/>
    </row>
    <row r="6965" ht="14.25">
      <c r="J6965" s="41"/>
    </row>
    <row r="6966" ht="14.25">
      <c r="J6966" s="41"/>
    </row>
    <row r="6967" ht="14.25">
      <c r="J6967" s="41"/>
    </row>
    <row r="6968" ht="14.25">
      <c r="J6968" s="41"/>
    </row>
    <row r="6969" ht="14.25">
      <c r="J6969" s="41"/>
    </row>
    <row r="6970" ht="14.25">
      <c r="J6970" s="41"/>
    </row>
    <row r="6971" ht="14.25">
      <c r="J6971" s="41"/>
    </row>
    <row r="6972" ht="14.25">
      <c r="J6972" s="41"/>
    </row>
    <row r="6973" ht="14.25">
      <c r="J6973" s="41"/>
    </row>
    <row r="6974" ht="14.25">
      <c r="J6974" s="41"/>
    </row>
    <row r="6975" ht="14.25">
      <c r="J6975" s="41"/>
    </row>
    <row r="6976" ht="14.25">
      <c r="J6976" s="41"/>
    </row>
    <row r="6977" ht="14.25">
      <c r="J6977" s="41"/>
    </row>
    <row r="6978" ht="14.25">
      <c r="J6978" s="41"/>
    </row>
    <row r="6979" ht="14.25">
      <c r="J6979" s="41"/>
    </row>
    <row r="6980" ht="14.25">
      <c r="J6980" s="41"/>
    </row>
    <row r="6981" ht="14.25">
      <c r="J6981" s="41"/>
    </row>
    <row r="6982" ht="14.25">
      <c r="J6982" s="41"/>
    </row>
    <row r="6983" ht="14.25">
      <c r="J6983" s="41"/>
    </row>
    <row r="6984" ht="14.25">
      <c r="J6984" s="41"/>
    </row>
    <row r="6985" ht="14.25">
      <c r="J6985" s="41"/>
    </row>
    <row r="6986" ht="14.25">
      <c r="J6986" s="41"/>
    </row>
    <row r="6987" ht="14.25">
      <c r="J6987" s="41"/>
    </row>
    <row r="6988" ht="14.25">
      <c r="J6988" s="41"/>
    </row>
    <row r="6989" ht="14.25">
      <c r="J6989" s="41"/>
    </row>
    <row r="6990" ht="14.25">
      <c r="J6990" s="41"/>
    </row>
    <row r="6991" ht="14.25">
      <c r="J6991" s="41"/>
    </row>
    <row r="6992" ht="14.25">
      <c r="J6992" s="41"/>
    </row>
    <row r="6993" ht="14.25">
      <c r="J6993" s="41"/>
    </row>
    <row r="6994" ht="14.25">
      <c r="J6994" s="41"/>
    </row>
    <row r="6995" ht="14.25">
      <c r="J6995" s="41"/>
    </row>
    <row r="6996" ht="14.25">
      <c r="J6996" s="41"/>
    </row>
    <row r="6997" ht="14.25">
      <c r="J6997" s="41"/>
    </row>
    <row r="6998" ht="14.25">
      <c r="J6998" s="41"/>
    </row>
    <row r="6999" ht="14.25">
      <c r="J6999" s="41"/>
    </row>
    <row r="7000" ht="14.25">
      <c r="J7000" s="41"/>
    </row>
    <row r="7001" ht="14.25">
      <c r="J7001" s="41"/>
    </row>
    <row r="7002" ht="14.25">
      <c r="J7002" s="41"/>
    </row>
    <row r="7003" ht="14.25">
      <c r="J7003" s="41"/>
    </row>
    <row r="7004" ht="14.25">
      <c r="J7004" s="41"/>
    </row>
    <row r="7005" ht="14.25">
      <c r="J7005" s="41"/>
    </row>
    <row r="7006" ht="14.25">
      <c r="J7006" s="41"/>
    </row>
    <row r="7007" ht="14.25">
      <c r="J7007" s="41"/>
    </row>
    <row r="7008" ht="14.25">
      <c r="J7008" s="41"/>
    </row>
    <row r="7009" ht="14.25">
      <c r="J7009" s="41"/>
    </row>
    <row r="7010" ht="14.25">
      <c r="J7010" s="41"/>
    </row>
    <row r="7011" ht="14.25">
      <c r="J7011" s="41"/>
    </row>
    <row r="7012" ht="14.25">
      <c r="J7012" s="41"/>
    </row>
    <row r="7013" ht="14.25">
      <c r="J7013" s="41"/>
    </row>
    <row r="7014" ht="14.25">
      <c r="J7014" s="41"/>
    </row>
    <row r="7015" ht="14.25">
      <c r="J7015" s="41"/>
    </row>
    <row r="7016" ht="14.25">
      <c r="J7016" s="41"/>
    </row>
    <row r="7017" ht="14.25">
      <c r="J7017" s="41"/>
    </row>
    <row r="7018" ht="14.25">
      <c r="J7018" s="41"/>
    </row>
    <row r="7019" ht="14.25">
      <c r="J7019" s="41"/>
    </row>
    <row r="7020" ht="14.25">
      <c r="J7020" s="41"/>
    </row>
    <row r="7021" ht="14.25">
      <c r="J7021" s="41"/>
    </row>
    <row r="7022" ht="14.25">
      <c r="J7022" s="41"/>
    </row>
    <row r="7023" ht="14.25">
      <c r="J7023" s="41"/>
    </row>
    <row r="7024" ht="14.25">
      <c r="J7024" s="41"/>
    </row>
    <row r="7025" ht="14.25">
      <c r="J7025" s="41"/>
    </row>
    <row r="7026" ht="14.25">
      <c r="J7026" s="41"/>
    </row>
    <row r="7027" ht="14.25">
      <c r="J7027" s="41"/>
    </row>
    <row r="7028" ht="14.25">
      <c r="J7028" s="41"/>
    </row>
    <row r="7029" ht="14.25">
      <c r="J7029" s="41"/>
    </row>
    <row r="7030" ht="14.25">
      <c r="J7030" s="41"/>
    </row>
    <row r="7031" ht="14.25">
      <c r="J7031" s="41"/>
    </row>
    <row r="7032" ht="14.25">
      <c r="J7032" s="41"/>
    </row>
    <row r="7033" ht="14.25">
      <c r="J7033" s="41"/>
    </row>
    <row r="7034" ht="14.25">
      <c r="J7034" s="41"/>
    </row>
    <row r="7035" ht="14.25">
      <c r="J7035" s="41"/>
    </row>
    <row r="7036" ht="14.25">
      <c r="J7036" s="41"/>
    </row>
    <row r="7037" ht="14.25">
      <c r="J7037" s="41"/>
    </row>
    <row r="7038" ht="14.25">
      <c r="J7038" s="41"/>
    </row>
    <row r="7039" ht="14.25">
      <c r="J7039" s="41"/>
    </row>
    <row r="7040" ht="14.25">
      <c r="J7040" s="41"/>
    </row>
    <row r="7041" ht="14.25">
      <c r="J7041" s="41"/>
    </row>
    <row r="7042" ht="14.25">
      <c r="J7042" s="41"/>
    </row>
    <row r="7043" ht="14.25">
      <c r="J7043" s="41"/>
    </row>
    <row r="7044" ht="14.25">
      <c r="J7044" s="41"/>
    </row>
    <row r="7045" ht="14.25">
      <c r="J7045" s="41"/>
    </row>
    <row r="7046" ht="14.25">
      <c r="J7046" s="41"/>
    </row>
    <row r="7047" ht="14.25">
      <c r="J7047" s="41"/>
    </row>
    <row r="7048" ht="14.25">
      <c r="J7048" s="41"/>
    </row>
    <row r="7049" ht="14.25">
      <c r="J7049" s="41"/>
    </row>
    <row r="7050" ht="14.25">
      <c r="J7050" s="41"/>
    </row>
    <row r="7051" ht="14.25">
      <c r="J7051" s="41"/>
    </row>
    <row r="7052" ht="14.25">
      <c r="J7052" s="41"/>
    </row>
    <row r="7053" ht="14.25">
      <c r="J7053" s="41"/>
    </row>
    <row r="7054" ht="14.25">
      <c r="J7054" s="41"/>
    </row>
    <row r="7055" ht="14.25">
      <c r="J7055" s="41"/>
    </row>
    <row r="7056" ht="14.25">
      <c r="J7056" s="41"/>
    </row>
    <row r="7057" ht="14.25">
      <c r="J7057" s="41"/>
    </row>
    <row r="7058" ht="14.25">
      <c r="J7058" s="41"/>
    </row>
    <row r="7059" ht="14.25">
      <c r="J7059" s="41"/>
    </row>
    <row r="7060" ht="14.25">
      <c r="J7060" s="41"/>
    </row>
    <row r="7061" ht="14.25">
      <c r="J7061" s="41"/>
    </row>
    <row r="7062" ht="14.25">
      <c r="J7062" s="41"/>
    </row>
    <row r="7063" ht="14.25">
      <c r="J7063" s="41"/>
    </row>
    <row r="7064" ht="14.25">
      <c r="J7064" s="41"/>
    </row>
    <row r="7065" ht="14.25">
      <c r="J7065" s="41"/>
    </row>
    <row r="7066" ht="14.25">
      <c r="J7066" s="41"/>
    </row>
    <row r="7067" ht="14.25">
      <c r="J7067" s="41"/>
    </row>
    <row r="7068" ht="14.25">
      <c r="J7068" s="41"/>
    </row>
    <row r="7069" ht="14.25">
      <c r="J7069" s="41"/>
    </row>
    <row r="7070" ht="14.25">
      <c r="J7070" s="41"/>
    </row>
    <row r="7071" ht="14.25">
      <c r="J7071" s="41"/>
    </row>
    <row r="7072" ht="14.25">
      <c r="J7072" s="41"/>
    </row>
    <row r="7073" ht="14.25">
      <c r="J7073" s="41"/>
    </row>
    <row r="7074" ht="14.25">
      <c r="J7074" s="41"/>
    </row>
    <row r="7075" ht="14.25">
      <c r="J7075" s="41"/>
    </row>
    <row r="7076" ht="14.25">
      <c r="J7076" s="41"/>
    </row>
    <row r="7077" ht="14.25">
      <c r="J7077" s="41"/>
    </row>
    <row r="7078" ht="14.25">
      <c r="J7078" s="41"/>
    </row>
    <row r="7079" ht="14.25">
      <c r="J7079" s="41"/>
    </row>
    <row r="7080" ht="14.25">
      <c r="J7080" s="41"/>
    </row>
    <row r="7081" ht="14.25">
      <c r="J7081" s="41"/>
    </row>
    <row r="7082" ht="14.25">
      <c r="J7082" s="41"/>
    </row>
    <row r="7083" ht="14.25">
      <c r="J7083" s="41"/>
    </row>
    <row r="7084" ht="14.25">
      <c r="J7084" s="41"/>
    </row>
    <row r="7085" ht="14.25">
      <c r="J7085" s="41"/>
    </row>
    <row r="7086" ht="14.25">
      <c r="J7086" s="41"/>
    </row>
    <row r="7087" ht="14.25">
      <c r="J7087" s="41"/>
    </row>
    <row r="7088" ht="14.25">
      <c r="J7088" s="41"/>
    </row>
    <row r="7089" ht="14.25">
      <c r="J7089" s="41"/>
    </row>
    <row r="7090" ht="14.25">
      <c r="J7090" s="41"/>
    </row>
    <row r="7091" ht="14.25">
      <c r="J7091" s="41"/>
    </row>
    <row r="7092" ht="14.25">
      <c r="J7092" s="41"/>
    </row>
    <row r="7093" ht="14.25">
      <c r="J7093" s="41"/>
    </row>
    <row r="7094" ht="14.25">
      <c r="J7094" s="41"/>
    </row>
    <row r="7095" ht="14.25">
      <c r="J7095" s="41"/>
    </row>
    <row r="7096" ht="14.25">
      <c r="J7096" s="41"/>
    </row>
    <row r="7097" ht="14.25">
      <c r="J7097" s="41"/>
    </row>
    <row r="7098" ht="14.25">
      <c r="J7098" s="41"/>
    </row>
    <row r="7099" ht="14.25">
      <c r="J7099" s="41"/>
    </row>
    <row r="7100" ht="14.25">
      <c r="J7100" s="41"/>
    </row>
    <row r="7101" ht="14.25">
      <c r="J7101" s="41"/>
    </row>
    <row r="7102" ht="14.25">
      <c r="J7102" s="41"/>
    </row>
    <row r="7103" ht="14.25">
      <c r="J7103" s="41"/>
    </row>
    <row r="7104" ht="14.25">
      <c r="J7104" s="41"/>
    </row>
    <row r="7105" ht="14.25">
      <c r="J7105" s="41"/>
    </row>
    <row r="7106" ht="14.25">
      <c r="J7106" s="41"/>
    </row>
    <row r="7107" ht="14.25">
      <c r="J7107" s="41"/>
    </row>
    <row r="7108" ht="14.25">
      <c r="J7108" s="41"/>
    </row>
    <row r="7109" ht="14.25">
      <c r="J7109" s="41"/>
    </row>
    <row r="7110" ht="14.25">
      <c r="J7110" s="41"/>
    </row>
    <row r="7111" ht="14.25">
      <c r="J7111" s="41"/>
    </row>
    <row r="7112" ht="14.25">
      <c r="J7112" s="41"/>
    </row>
    <row r="7113" ht="14.25">
      <c r="J7113" s="41"/>
    </row>
    <row r="7114" ht="14.25">
      <c r="J7114" s="41"/>
    </row>
    <row r="7115" ht="14.25">
      <c r="J7115" s="41"/>
    </row>
    <row r="7116" ht="14.25">
      <c r="J7116" s="41"/>
    </row>
    <row r="7117" ht="14.25">
      <c r="J7117" s="41"/>
    </row>
    <row r="7118" ht="14.25">
      <c r="J7118" s="41"/>
    </row>
    <row r="7119" ht="14.25">
      <c r="J7119" s="41"/>
    </row>
    <row r="7120" ht="14.25">
      <c r="J7120" s="41"/>
    </row>
    <row r="7121" ht="14.25">
      <c r="J7121" s="41"/>
    </row>
    <row r="7122" ht="14.25">
      <c r="J7122" s="41"/>
    </row>
    <row r="7123" ht="14.25">
      <c r="J7123" s="41"/>
    </row>
    <row r="7124" ht="14.25">
      <c r="J7124" s="41"/>
    </row>
    <row r="7125" ht="14.25">
      <c r="J7125" s="41"/>
    </row>
    <row r="7126" ht="14.25">
      <c r="J7126" s="41"/>
    </row>
    <row r="7127" ht="14.25">
      <c r="J7127" s="41"/>
    </row>
    <row r="7128" ht="14.25">
      <c r="J7128" s="41"/>
    </row>
    <row r="7129" ht="14.25">
      <c r="J7129" s="41"/>
    </row>
    <row r="7130" ht="14.25">
      <c r="J7130" s="41"/>
    </row>
    <row r="7131" ht="14.25">
      <c r="J7131" s="41"/>
    </row>
    <row r="7132" ht="14.25">
      <c r="J7132" s="41"/>
    </row>
    <row r="7133" ht="14.25">
      <c r="J7133" s="41"/>
    </row>
    <row r="7134" ht="14.25">
      <c r="J7134" s="41"/>
    </row>
    <row r="7135" ht="14.25">
      <c r="J7135" s="41"/>
    </row>
    <row r="7136" ht="14.25">
      <c r="J7136" s="41"/>
    </row>
    <row r="7137" ht="14.25">
      <c r="J7137" s="41"/>
    </row>
    <row r="7138" ht="14.25">
      <c r="J7138" s="41"/>
    </row>
    <row r="7139" ht="14.25">
      <c r="J7139" s="41"/>
    </row>
    <row r="7140" ht="14.25">
      <c r="J7140" s="41"/>
    </row>
    <row r="7141" ht="14.25">
      <c r="J7141" s="41"/>
    </row>
    <row r="7142" ht="14.25">
      <c r="J7142" s="41"/>
    </row>
    <row r="7143" ht="14.25">
      <c r="J7143" s="41"/>
    </row>
    <row r="7144" ht="14.25">
      <c r="J7144" s="41"/>
    </row>
    <row r="7145" ht="14.25">
      <c r="J7145" s="41"/>
    </row>
    <row r="7146" ht="14.25">
      <c r="J7146" s="41"/>
    </row>
    <row r="7147" ht="14.25">
      <c r="J7147" s="41"/>
    </row>
    <row r="7148" ht="14.25">
      <c r="J7148" s="41"/>
    </row>
    <row r="7149" ht="14.25">
      <c r="J7149" s="41"/>
    </row>
    <row r="7150" ht="14.25">
      <c r="J7150" s="41"/>
    </row>
    <row r="7151" ht="14.25">
      <c r="J7151" s="41"/>
    </row>
    <row r="7152" ht="14.25">
      <c r="J7152" s="41"/>
    </row>
    <row r="7153" ht="14.25">
      <c r="J7153" s="41"/>
    </row>
    <row r="7154" ht="14.25">
      <c r="J7154" s="41"/>
    </row>
    <row r="7155" ht="14.25">
      <c r="J7155" s="41"/>
    </row>
    <row r="7156" ht="14.25">
      <c r="J7156" s="41"/>
    </row>
    <row r="7157" ht="14.25">
      <c r="J7157" s="41"/>
    </row>
    <row r="7158" ht="14.25">
      <c r="J7158" s="41"/>
    </row>
    <row r="7159" ht="14.25">
      <c r="J7159" s="41"/>
    </row>
    <row r="7160" ht="14.25">
      <c r="J7160" s="41"/>
    </row>
    <row r="7161" ht="14.25">
      <c r="J7161" s="41"/>
    </row>
    <row r="7162" ht="14.25">
      <c r="J7162" s="41"/>
    </row>
    <row r="7163" ht="14.25">
      <c r="J7163" s="41"/>
    </row>
    <row r="7164" ht="14.25">
      <c r="J7164" s="41"/>
    </row>
    <row r="7165" ht="14.25">
      <c r="J7165" s="41"/>
    </row>
    <row r="7166" ht="14.25">
      <c r="J7166" s="41"/>
    </row>
    <row r="7167" ht="14.25">
      <c r="J7167" s="41"/>
    </row>
    <row r="7168" ht="14.25">
      <c r="J7168" s="41"/>
    </row>
    <row r="7169" ht="14.25">
      <c r="J7169" s="41"/>
    </row>
    <row r="7170" ht="14.25">
      <c r="J7170" s="41"/>
    </row>
    <row r="7171" ht="14.25">
      <c r="J7171" s="41"/>
    </row>
    <row r="7172" ht="14.25">
      <c r="J7172" s="41"/>
    </row>
    <row r="7173" ht="14.25">
      <c r="J7173" s="41"/>
    </row>
    <row r="7174" ht="14.25">
      <c r="J7174" s="41"/>
    </row>
    <row r="7175" ht="14.25">
      <c r="J7175" s="41"/>
    </row>
    <row r="7176" ht="14.25">
      <c r="J7176" s="41"/>
    </row>
    <row r="7177" ht="14.25">
      <c r="J7177" s="41"/>
    </row>
    <row r="7178" ht="14.25">
      <c r="J7178" s="41"/>
    </row>
    <row r="7179" ht="14.25">
      <c r="J7179" s="41"/>
    </row>
    <row r="7180" ht="14.25">
      <c r="J7180" s="41"/>
    </row>
    <row r="7181" ht="14.25">
      <c r="J7181" s="41"/>
    </row>
    <row r="7182" ht="14.25">
      <c r="J7182" s="41"/>
    </row>
    <row r="7183" ht="14.25">
      <c r="J7183" s="41"/>
    </row>
    <row r="7184" ht="14.25">
      <c r="J7184" s="41"/>
    </row>
    <row r="7185" ht="14.25">
      <c r="J7185" s="41"/>
    </row>
    <row r="7186" ht="14.25">
      <c r="J7186" s="41"/>
    </row>
    <row r="7187" ht="14.25">
      <c r="J7187" s="41"/>
    </row>
    <row r="7188" ht="14.25">
      <c r="J7188" s="41"/>
    </row>
    <row r="7189" ht="14.25">
      <c r="J7189" s="41"/>
    </row>
    <row r="7190" ht="14.25">
      <c r="J7190" s="41"/>
    </row>
    <row r="7191" ht="14.25">
      <c r="J7191" s="41"/>
    </row>
    <row r="7192" ht="14.25">
      <c r="J7192" s="41"/>
    </row>
    <row r="7193" ht="14.25">
      <c r="J7193" s="41"/>
    </row>
    <row r="7194" ht="14.25">
      <c r="J7194" s="41"/>
    </row>
    <row r="7195" ht="14.25">
      <c r="J7195" s="41"/>
    </row>
    <row r="7196" ht="14.25">
      <c r="J7196" s="41"/>
    </row>
    <row r="7197" ht="14.25">
      <c r="J7197" s="41"/>
    </row>
    <row r="7198" ht="14.25">
      <c r="J7198" s="41"/>
    </row>
    <row r="7199" ht="14.25">
      <c r="J7199" s="41"/>
    </row>
    <row r="7200" ht="14.25">
      <c r="J7200" s="41"/>
    </row>
    <row r="7201" ht="14.25">
      <c r="J7201" s="41"/>
    </row>
    <row r="7202" ht="14.25">
      <c r="J7202" s="41"/>
    </row>
    <row r="7203" ht="14.25">
      <c r="J7203" s="41"/>
    </row>
    <row r="7204" ht="14.25">
      <c r="J7204" s="41"/>
    </row>
    <row r="7205" ht="14.25">
      <c r="J7205" s="41"/>
    </row>
    <row r="7206" ht="14.25">
      <c r="J7206" s="41"/>
    </row>
    <row r="7207" ht="14.25">
      <c r="J7207" s="41"/>
    </row>
    <row r="7208" ht="14.25">
      <c r="J7208" s="41"/>
    </row>
    <row r="7209" ht="14.25">
      <c r="J7209" s="41"/>
    </row>
    <row r="7210" ht="14.25">
      <c r="J7210" s="41"/>
    </row>
    <row r="7211" ht="14.25">
      <c r="J7211" s="41"/>
    </row>
    <row r="7212" ht="14.25">
      <c r="J7212" s="41"/>
    </row>
    <row r="7213" ht="14.25">
      <c r="J7213" s="41"/>
    </row>
    <row r="7214" ht="14.25">
      <c r="J7214" s="41"/>
    </row>
    <row r="7215" ht="14.25">
      <c r="J7215" s="41"/>
    </row>
    <row r="7216" ht="14.25">
      <c r="J7216" s="41"/>
    </row>
    <row r="7217" ht="14.25">
      <c r="J7217" s="41"/>
    </row>
    <row r="7218" ht="14.25">
      <c r="J7218" s="41"/>
    </row>
    <row r="7219" ht="14.25">
      <c r="J7219" s="41"/>
    </row>
    <row r="7220" ht="14.25">
      <c r="J7220" s="41"/>
    </row>
    <row r="7221" ht="14.25">
      <c r="J7221" s="41"/>
    </row>
    <row r="7222" ht="14.25">
      <c r="J7222" s="41"/>
    </row>
    <row r="7223" ht="14.25">
      <c r="J7223" s="41"/>
    </row>
    <row r="7224" ht="14.25">
      <c r="J7224" s="41"/>
    </row>
    <row r="7225" ht="14.25">
      <c r="J7225" s="41"/>
    </row>
    <row r="7226" ht="14.25">
      <c r="J7226" s="41"/>
    </row>
    <row r="7227" ht="14.25">
      <c r="J7227" s="41"/>
    </row>
    <row r="7228" ht="14.25">
      <c r="J7228" s="41"/>
    </row>
    <row r="7229" ht="14.25">
      <c r="J7229" s="41"/>
    </row>
    <row r="7230" ht="14.25">
      <c r="J7230" s="41"/>
    </row>
    <row r="7231" ht="14.25">
      <c r="J7231" s="41"/>
    </row>
    <row r="7232" ht="14.25">
      <c r="J7232" s="41"/>
    </row>
    <row r="7233" ht="14.25">
      <c r="J7233" s="41"/>
    </row>
    <row r="7234" ht="14.25">
      <c r="J7234" s="41"/>
    </row>
    <row r="7235" ht="14.25">
      <c r="J7235" s="41"/>
    </row>
    <row r="7236" ht="14.25">
      <c r="J7236" s="41"/>
    </row>
    <row r="7237" ht="14.25">
      <c r="J7237" s="41"/>
    </row>
    <row r="7238" ht="14.25">
      <c r="J7238" s="41"/>
    </row>
    <row r="7239" ht="14.25">
      <c r="J7239" s="41"/>
    </row>
    <row r="7240" ht="14.25">
      <c r="J7240" s="41"/>
    </row>
    <row r="7241" ht="14.25">
      <c r="J7241" s="41"/>
    </row>
    <row r="7242" ht="14.25">
      <c r="J7242" s="41"/>
    </row>
    <row r="7243" ht="14.25">
      <c r="J7243" s="41"/>
    </row>
    <row r="7244" ht="14.25">
      <c r="J7244" s="41"/>
    </row>
    <row r="7245" ht="14.25">
      <c r="J7245" s="41"/>
    </row>
    <row r="7246" ht="14.25">
      <c r="J7246" s="41"/>
    </row>
    <row r="7247" ht="14.25">
      <c r="J7247" s="41"/>
    </row>
    <row r="7248" ht="14.25">
      <c r="J7248" s="41"/>
    </row>
    <row r="7249" ht="14.25">
      <c r="J7249" s="41"/>
    </row>
    <row r="7250" ht="14.25">
      <c r="J7250" s="41"/>
    </row>
    <row r="7251" ht="14.25">
      <c r="J7251" s="41"/>
    </row>
    <row r="7252" ht="14.25">
      <c r="J7252" s="41"/>
    </row>
    <row r="7253" ht="14.25">
      <c r="J7253" s="41"/>
    </row>
    <row r="7254" ht="14.25">
      <c r="J7254" s="41"/>
    </row>
    <row r="7255" ht="14.25">
      <c r="J7255" s="41"/>
    </row>
    <row r="7256" ht="14.25">
      <c r="J7256" s="41"/>
    </row>
    <row r="7257" ht="14.25">
      <c r="J7257" s="41"/>
    </row>
    <row r="7258" ht="14.25">
      <c r="J7258" s="41"/>
    </row>
    <row r="7259" ht="14.25">
      <c r="J7259" s="41"/>
    </row>
    <row r="7260" ht="14.25">
      <c r="J7260" s="41"/>
    </row>
    <row r="7261" ht="14.25">
      <c r="J7261" s="41"/>
    </row>
    <row r="7262" ht="14.25">
      <c r="J7262" s="41"/>
    </row>
    <row r="7263" ht="14.25">
      <c r="J7263" s="41"/>
    </row>
    <row r="7264" ht="14.25">
      <c r="J7264" s="41"/>
    </row>
    <row r="7265" ht="14.25">
      <c r="J7265" s="41"/>
    </row>
    <row r="7266" ht="14.25">
      <c r="J7266" s="41"/>
    </row>
    <row r="7267" ht="14.25">
      <c r="J7267" s="41"/>
    </row>
    <row r="7268" ht="14.25">
      <c r="J7268" s="41"/>
    </row>
    <row r="7269" ht="14.25">
      <c r="J7269" s="41"/>
    </row>
    <row r="7270" ht="14.25">
      <c r="J7270" s="41"/>
    </row>
    <row r="7271" ht="14.25">
      <c r="J7271" s="41"/>
    </row>
    <row r="7272" ht="14.25">
      <c r="J7272" s="41"/>
    </row>
    <row r="7273" ht="14.25">
      <c r="J7273" s="41"/>
    </row>
    <row r="7274" ht="14.25">
      <c r="J7274" s="41"/>
    </row>
    <row r="7275" ht="14.25">
      <c r="J7275" s="41"/>
    </row>
    <row r="7276" ht="14.25">
      <c r="J7276" s="41"/>
    </row>
    <row r="7277" ht="14.25">
      <c r="J7277" s="41"/>
    </row>
    <row r="7278" ht="14.25">
      <c r="J7278" s="41"/>
    </row>
    <row r="7279" ht="14.25">
      <c r="J7279" s="41"/>
    </row>
    <row r="7280" ht="14.25">
      <c r="J7280" s="41"/>
    </row>
    <row r="7281" ht="14.25">
      <c r="J7281" s="41"/>
    </row>
    <row r="7282" ht="14.25">
      <c r="J7282" s="41"/>
    </row>
    <row r="7283" ht="14.25">
      <c r="J7283" s="41"/>
    </row>
    <row r="7284" ht="14.25">
      <c r="J7284" s="41"/>
    </row>
    <row r="7285" ht="14.25">
      <c r="J7285" s="41"/>
    </row>
    <row r="7286" ht="14.25">
      <c r="J7286" s="41"/>
    </row>
    <row r="7287" ht="14.25">
      <c r="J7287" s="41"/>
    </row>
    <row r="7288" ht="14.25">
      <c r="J7288" s="41"/>
    </row>
    <row r="7289" ht="14.25">
      <c r="J7289" s="41"/>
    </row>
    <row r="7290" ht="14.25">
      <c r="J7290" s="41"/>
    </row>
    <row r="7291" ht="14.25">
      <c r="J7291" s="41"/>
    </row>
    <row r="7292" ht="14.25">
      <c r="J7292" s="41"/>
    </row>
    <row r="7293" ht="14.25">
      <c r="J7293" s="41"/>
    </row>
    <row r="7294" ht="14.25">
      <c r="J7294" s="41"/>
    </row>
    <row r="7295" ht="14.25">
      <c r="J7295" s="41"/>
    </row>
    <row r="7296" ht="14.25">
      <c r="J7296" s="41"/>
    </row>
    <row r="7297" ht="14.25">
      <c r="J7297" s="41"/>
    </row>
    <row r="7298" ht="14.25">
      <c r="J7298" s="41"/>
    </row>
    <row r="7299" ht="14.25">
      <c r="J7299" s="41"/>
    </row>
    <row r="7300" ht="14.25">
      <c r="J7300" s="41"/>
    </row>
    <row r="7301" ht="14.25">
      <c r="J7301" s="41"/>
    </row>
    <row r="7302" ht="14.25">
      <c r="J7302" s="41"/>
    </row>
    <row r="7303" ht="14.25">
      <c r="J7303" s="41"/>
    </row>
    <row r="7304" ht="14.25">
      <c r="J7304" s="41"/>
    </row>
    <row r="7305" ht="14.25">
      <c r="J7305" s="41"/>
    </row>
    <row r="7306" ht="14.25">
      <c r="J7306" s="41"/>
    </row>
    <row r="7307" ht="14.25">
      <c r="J7307" s="41"/>
    </row>
    <row r="7308" ht="14.25">
      <c r="J7308" s="41"/>
    </row>
    <row r="7309" ht="14.25">
      <c r="J7309" s="41"/>
    </row>
    <row r="7310" ht="14.25">
      <c r="J7310" s="41"/>
    </row>
    <row r="7311" ht="14.25">
      <c r="J7311" s="41"/>
    </row>
    <row r="7312" ht="14.25">
      <c r="J7312" s="41"/>
    </row>
    <row r="7313" ht="14.25">
      <c r="J7313" s="41"/>
    </row>
    <row r="7314" ht="14.25">
      <c r="J7314" s="41"/>
    </row>
    <row r="7315" ht="14.25">
      <c r="J7315" s="41"/>
    </row>
    <row r="7316" ht="14.25">
      <c r="J7316" s="41"/>
    </row>
    <row r="7317" ht="14.25">
      <c r="J7317" s="41"/>
    </row>
    <row r="7318" ht="14.25">
      <c r="J7318" s="41"/>
    </row>
    <row r="7319" ht="14.25">
      <c r="J7319" s="41"/>
    </row>
    <row r="7320" ht="14.25">
      <c r="J7320" s="41"/>
    </row>
    <row r="7321" ht="14.25">
      <c r="J7321" s="41"/>
    </row>
    <row r="7322" ht="14.25">
      <c r="J7322" s="41"/>
    </row>
    <row r="7323" ht="14.25">
      <c r="J7323" s="41"/>
    </row>
    <row r="7324" ht="14.25">
      <c r="J7324" s="41"/>
    </row>
    <row r="7325" ht="14.25">
      <c r="J7325" s="41"/>
    </row>
    <row r="7326" ht="14.25">
      <c r="J7326" s="41"/>
    </row>
    <row r="7327" ht="14.25">
      <c r="J7327" s="41"/>
    </row>
    <row r="7328" ht="14.25">
      <c r="J7328" s="41"/>
    </row>
    <row r="7329" ht="14.25">
      <c r="J7329" s="41"/>
    </row>
    <row r="7330" ht="14.25">
      <c r="J7330" s="41"/>
    </row>
    <row r="7331" ht="14.25">
      <c r="J7331" s="41"/>
    </row>
    <row r="7332" ht="14.25">
      <c r="J7332" s="41"/>
    </row>
    <row r="7333" ht="14.25">
      <c r="J7333" s="41"/>
    </row>
    <row r="7334" ht="14.25">
      <c r="J7334" s="41"/>
    </row>
    <row r="7335" ht="14.25">
      <c r="J7335" s="41"/>
    </row>
    <row r="7336" ht="14.25">
      <c r="J7336" s="41"/>
    </row>
    <row r="7337" ht="14.25">
      <c r="J7337" s="41"/>
    </row>
    <row r="7338" ht="14.25">
      <c r="J7338" s="41"/>
    </row>
    <row r="7339" ht="14.25">
      <c r="J7339" s="41"/>
    </row>
    <row r="7340" ht="14.25">
      <c r="J7340" s="41"/>
    </row>
    <row r="7341" ht="14.25">
      <c r="J7341" s="41"/>
    </row>
    <row r="7342" ht="14.25">
      <c r="J7342" s="41"/>
    </row>
    <row r="7343" ht="14.25">
      <c r="J7343" s="41"/>
    </row>
    <row r="7344" ht="14.25">
      <c r="J7344" s="41"/>
    </row>
    <row r="7345" ht="14.25">
      <c r="J7345" s="41"/>
    </row>
    <row r="7346" ht="14.25">
      <c r="J7346" s="41"/>
    </row>
    <row r="7347" ht="14.25">
      <c r="J7347" s="41"/>
    </row>
    <row r="7348" ht="14.25">
      <c r="J7348" s="41"/>
    </row>
    <row r="7349" ht="14.25">
      <c r="J7349" s="41"/>
    </row>
    <row r="7350" ht="14.25">
      <c r="J7350" s="41"/>
    </row>
    <row r="7351" ht="14.25">
      <c r="J7351" s="41"/>
    </row>
    <row r="7352" ht="14.25">
      <c r="J7352" s="41"/>
    </row>
    <row r="7353" ht="14.25">
      <c r="J7353" s="41"/>
    </row>
    <row r="7354" ht="14.25">
      <c r="J7354" s="41"/>
    </row>
    <row r="7355" ht="14.25">
      <c r="J7355" s="41"/>
    </row>
    <row r="7356" ht="14.25">
      <c r="J7356" s="41"/>
    </row>
    <row r="7357" ht="14.25">
      <c r="J7357" s="41"/>
    </row>
    <row r="7358" ht="14.25">
      <c r="J7358" s="41"/>
    </row>
    <row r="7359" ht="14.25">
      <c r="J7359" s="41"/>
    </row>
    <row r="7360" ht="14.25">
      <c r="J7360" s="41"/>
    </row>
    <row r="7361" ht="14.25">
      <c r="J7361" s="41"/>
    </row>
    <row r="7362" ht="14.25">
      <c r="J7362" s="41"/>
    </row>
    <row r="7363" ht="14.25">
      <c r="J7363" s="41"/>
    </row>
    <row r="7364" ht="14.25">
      <c r="J7364" s="41"/>
    </row>
    <row r="7365" ht="14.25">
      <c r="J7365" s="41"/>
    </row>
    <row r="7366" ht="14.25">
      <c r="J7366" s="41"/>
    </row>
    <row r="7367" ht="14.25">
      <c r="J7367" s="41"/>
    </row>
    <row r="7368" ht="14.25">
      <c r="J7368" s="41"/>
    </row>
    <row r="7369" ht="14.25">
      <c r="J7369" s="41"/>
    </row>
    <row r="7370" ht="14.25">
      <c r="J7370" s="41"/>
    </row>
    <row r="7371" ht="14.25">
      <c r="J7371" s="41"/>
    </row>
    <row r="7372" ht="14.25">
      <c r="J7372" s="41"/>
    </row>
    <row r="7373" ht="14.25">
      <c r="J7373" s="41"/>
    </row>
    <row r="7374" ht="14.25">
      <c r="J7374" s="41"/>
    </row>
    <row r="7375" ht="14.25">
      <c r="J7375" s="41"/>
    </row>
    <row r="7376" ht="14.25">
      <c r="J7376" s="41"/>
    </row>
    <row r="7377" ht="14.25">
      <c r="J7377" s="41"/>
    </row>
    <row r="7378" ht="14.25">
      <c r="J7378" s="41"/>
    </row>
    <row r="7379" ht="14.25">
      <c r="J7379" s="41"/>
    </row>
    <row r="7380" ht="14.25">
      <c r="J7380" s="41"/>
    </row>
    <row r="7381" ht="14.25">
      <c r="J7381" s="41"/>
    </row>
    <row r="7382" ht="14.25">
      <c r="J7382" s="41"/>
    </row>
    <row r="7383" ht="14.25">
      <c r="J7383" s="41"/>
    </row>
    <row r="7384" ht="14.25">
      <c r="J7384" s="41"/>
    </row>
    <row r="7385" ht="14.25">
      <c r="J7385" s="41"/>
    </row>
    <row r="7386" ht="14.25">
      <c r="J7386" s="41"/>
    </row>
    <row r="7387" ht="14.25">
      <c r="J7387" s="41"/>
    </row>
    <row r="7388" ht="14.25">
      <c r="J7388" s="41"/>
    </row>
    <row r="7389" ht="14.25">
      <c r="J7389" s="41"/>
    </row>
    <row r="7390" ht="14.25">
      <c r="J7390" s="41"/>
    </row>
    <row r="7391" ht="14.25">
      <c r="J7391" s="41"/>
    </row>
    <row r="7392" ht="14.25">
      <c r="J7392" s="41"/>
    </row>
    <row r="7393" ht="14.25">
      <c r="J7393" s="41"/>
    </row>
    <row r="7394" ht="14.25">
      <c r="J7394" s="41"/>
    </row>
    <row r="7395" ht="14.25">
      <c r="J7395" s="41"/>
    </row>
    <row r="7396" ht="14.25">
      <c r="J7396" s="41"/>
    </row>
    <row r="7397" ht="14.25">
      <c r="J7397" s="41"/>
    </row>
    <row r="7398" ht="14.25">
      <c r="J7398" s="41"/>
    </row>
    <row r="7399" ht="14.25">
      <c r="J7399" s="41"/>
    </row>
    <row r="7400" ht="14.25">
      <c r="J7400" s="41"/>
    </row>
    <row r="7401" ht="14.25">
      <c r="J7401" s="41"/>
    </row>
    <row r="7402" ht="14.25">
      <c r="J7402" s="41"/>
    </row>
    <row r="7403" ht="14.25">
      <c r="J7403" s="41"/>
    </row>
    <row r="7404" ht="14.25">
      <c r="J7404" s="41"/>
    </row>
    <row r="7405" ht="14.25">
      <c r="J7405" s="41"/>
    </row>
    <row r="7406" ht="14.25">
      <c r="J7406" s="41"/>
    </row>
    <row r="7407" ht="14.25">
      <c r="J7407" s="41"/>
    </row>
    <row r="7408" ht="14.25">
      <c r="J7408" s="41"/>
    </row>
    <row r="7409" ht="14.25">
      <c r="J7409" s="41"/>
    </row>
    <row r="7410" ht="14.25">
      <c r="J7410" s="41"/>
    </row>
    <row r="7411" ht="14.25">
      <c r="J7411" s="41"/>
    </row>
    <row r="7412" ht="14.25">
      <c r="J7412" s="41"/>
    </row>
    <row r="7413" ht="14.25">
      <c r="J7413" s="41"/>
    </row>
    <row r="7414" ht="14.25">
      <c r="J7414" s="41"/>
    </row>
    <row r="7415" ht="14.25">
      <c r="J7415" s="41"/>
    </row>
    <row r="7416" ht="14.25">
      <c r="J7416" s="41"/>
    </row>
    <row r="7417" ht="14.25">
      <c r="J7417" s="41"/>
    </row>
    <row r="7418" ht="14.25">
      <c r="J7418" s="41"/>
    </row>
    <row r="7419" ht="14.25">
      <c r="J7419" s="41"/>
    </row>
    <row r="7420" ht="14.25">
      <c r="J7420" s="41"/>
    </row>
    <row r="7421" ht="14.25">
      <c r="J7421" s="41"/>
    </row>
    <row r="7422" ht="14.25">
      <c r="J7422" s="41"/>
    </row>
    <row r="7423" ht="14.25">
      <c r="J7423" s="41"/>
    </row>
    <row r="7424" ht="14.25">
      <c r="J7424" s="41"/>
    </row>
    <row r="7425" ht="14.25">
      <c r="J7425" s="41"/>
    </row>
    <row r="7426" ht="14.25">
      <c r="J7426" s="41"/>
    </row>
    <row r="7427" ht="14.25">
      <c r="J7427" s="41"/>
    </row>
    <row r="7428" ht="14.25">
      <c r="J7428" s="41"/>
    </row>
    <row r="7429" ht="14.25">
      <c r="J7429" s="41"/>
    </row>
    <row r="7430" ht="14.25">
      <c r="J7430" s="41"/>
    </row>
    <row r="7431" ht="14.25">
      <c r="J7431" s="41"/>
    </row>
    <row r="7432" ht="14.25">
      <c r="J7432" s="41"/>
    </row>
    <row r="7433" ht="14.25">
      <c r="J7433" s="41"/>
    </row>
    <row r="7434" ht="14.25">
      <c r="J7434" s="41"/>
    </row>
    <row r="7435" ht="14.25">
      <c r="J7435" s="41"/>
    </row>
    <row r="7436" ht="14.25">
      <c r="J7436" s="41"/>
    </row>
    <row r="7437" ht="14.25">
      <c r="J7437" s="41"/>
    </row>
    <row r="7438" ht="14.25">
      <c r="J7438" s="41"/>
    </row>
    <row r="7439" ht="14.25">
      <c r="J7439" s="41"/>
    </row>
    <row r="7440" ht="14.25">
      <c r="J7440" s="41"/>
    </row>
    <row r="7441" ht="14.25">
      <c r="J7441" s="41"/>
    </row>
    <row r="7442" ht="14.25">
      <c r="J7442" s="41"/>
    </row>
    <row r="7443" ht="14.25">
      <c r="J7443" s="41"/>
    </row>
    <row r="7444" ht="14.25">
      <c r="J7444" s="41"/>
    </row>
    <row r="7445" ht="14.25">
      <c r="J7445" s="41"/>
    </row>
    <row r="7446" ht="14.25">
      <c r="J7446" s="41"/>
    </row>
    <row r="7447" ht="14.25">
      <c r="J7447" s="41"/>
    </row>
    <row r="7448" ht="14.25">
      <c r="J7448" s="41"/>
    </row>
    <row r="7449" ht="14.25">
      <c r="J7449" s="41"/>
    </row>
    <row r="7450" ht="14.25">
      <c r="J7450" s="41"/>
    </row>
    <row r="7451" ht="14.25">
      <c r="J7451" s="41"/>
    </row>
    <row r="7452" ht="14.25">
      <c r="J7452" s="41"/>
    </row>
    <row r="7453" ht="14.25">
      <c r="J7453" s="41"/>
    </row>
    <row r="7454" ht="14.25">
      <c r="J7454" s="41"/>
    </row>
    <row r="7455" ht="14.25">
      <c r="J7455" s="41"/>
    </row>
    <row r="7456" ht="14.25">
      <c r="J7456" s="41"/>
    </row>
    <row r="7457" ht="14.25">
      <c r="J7457" s="41"/>
    </row>
    <row r="7458" ht="14.25">
      <c r="J7458" s="41"/>
    </row>
    <row r="7459" ht="14.25">
      <c r="J7459" s="41"/>
    </row>
    <row r="7460" ht="14.25">
      <c r="J7460" s="41"/>
    </row>
    <row r="7461" ht="14.25">
      <c r="J7461" s="41"/>
    </row>
    <row r="7462" ht="14.25">
      <c r="J7462" s="41"/>
    </row>
    <row r="7463" ht="14.25">
      <c r="J7463" s="41"/>
    </row>
    <row r="7464" ht="14.25">
      <c r="J7464" s="41"/>
    </row>
    <row r="7465" ht="14.25">
      <c r="J7465" s="41"/>
    </row>
    <row r="7466" ht="14.25">
      <c r="J7466" s="41"/>
    </row>
    <row r="7467" ht="14.25">
      <c r="J7467" s="41"/>
    </row>
    <row r="7468" ht="14.25">
      <c r="J7468" s="41"/>
    </row>
    <row r="7469" ht="14.25">
      <c r="J7469" s="41"/>
    </row>
    <row r="7470" ht="14.25">
      <c r="J7470" s="41"/>
    </row>
    <row r="7471" ht="14.25">
      <c r="J7471" s="41"/>
    </row>
    <row r="7472" ht="14.25">
      <c r="J7472" s="41"/>
    </row>
    <row r="7473" ht="14.25">
      <c r="J7473" s="41"/>
    </row>
    <row r="7474" ht="14.25">
      <c r="J7474" s="41"/>
    </row>
    <row r="7475" ht="14.25">
      <c r="J7475" s="41"/>
    </row>
    <row r="7476" ht="14.25">
      <c r="J7476" s="41"/>
    </row>
    <row r="7477" ht="14.25">
      <c r="J7477" s="41"/>
    </row>
    <row r="7478" ht="14.25">
      <c r="J7478" s="41"/>
    </row>
    <row r="7479" ht="14.25">
      <c r="J7479" s="41"/>
    </row>
    <row r="7480" ht="14.25">
      <c r="J7480" s="41"/>
    </row>
    <row r="7481" ht="14.25">
      <c r="J7481" s="41"/>
    </row>
    <row r="7482" ht="14.25">
      <c r="J7482" s="41"/>
    </row>
    <row r="7483" ht="14.25">
      <c r="J7483" s="41"/>
    </row>
    <row r="7484" ht="14.25">
      <c r="J7484" s="41"/>
    </row>
    <row r="7485" ht="14.25">
      <c r="J7485" s="41"/>
    </row>
    <row r="7486" ht="14.25">
      <c r="J7486" s="41"/>
    </row>
    <row r="7487" ht="14.25">
      <c r="J7487" s="41"/>
    </row>
    <row r="7488" ht="14.25">
      <c r="J7488" s="41"/>
    </row>
    <row r="7489" ht="14.25">
      <c r="J7489" s="41"/>
    </row>
    <row r="7490" ht="14.25">
      <c r="J7490" s="41"/>
    </row>
    <row r="7491" ht="14.25">
      <c r="J7491" s="41"/>
    </row>
    <row r="7492" ht="14.25">
      <c r="J7492" s="41"/>
    </row>
    <row r="7493" ht="14.25">
      <c r="J7493" s="41"/>
    </row>
    <row r="7494" ht="14.25">
      <c r="J7494" s="41"/>
    </row>
    <row r="7495" ht="14.25">
      <c r="J7495" s="41"/>
    </row>
    <row r="7496" ht="14.25">
      <c r="J7496" s="41"/>
    </row>
    <row r="7497" ht="14.25">
      <c r="J7497" s="41"/>
    </row>
    <row r="7498" ht="14.25">
      <c r="J7498" s="41"/>
    </row>
    <row r="7499" ht="14.25">
      <c r="J7499" s="41"/>
    </row>
    <row r="7500" ht="14.25">
      <c r="J7500" s="41"/>
    </row>
    <row r="7501" ht="14.25">
      <c r="J7501" s="41"/>
    </row>
    <row r="7502" ht="14.25">
      <c r="J7502" s="41"/>
    </row>
    <row r="7503" ht="14.25">
      <c r="J7503" s="41"/>
    </row>
    <row r="7504" ht="14.25">
      <c r="J7504" s="41"/>
    </row>
    <row r="7505" ht="14.25">
      <c r="J7505" s="41"/>
    </row>
    <row r="7506" ht="14.25">
      <c r="J7506" s="41"/>
    </row>
    <row r="7507" ht="14.25">
      <c r="J7507" s="41"/>
    </row>
    <row r="7508" ht="14.25">
      <c r="J7508" s="41"/>
    </row>
    <row r="7509" ht="14.25">
      <c r="J7509" s="41"/>
    </row>
    <row r="7510" ht="14.25">
      <c r="J7510" s="41"/>
    </row>
    <row r="7511" ht="14.25">
      <c r="J7511" s="41"/>
    </row>
    <row r="7512" ht="14.25">
      <c r="J7512" s="41"/>
    </row>
    <row r="7513" ht="14.25">
      <c r="J7513" s="41"/>
    </row>
    <row r="7514" ht="14.25">
      <c r="J7514" s="41"/>
    </row>
    <row r="7515" ht="14.25">
      <c r="J7515" s="41"/>
    </row>
    <row r="7516" ht="14.25">
      <c r="J7516" s="41"/>
    </row>
    <row r="7517" ht="14.25">
      <c r="J7517" s="41"/>
    </row>
    <row r="7518" ht="14.25">
      <c r="J7518" s="41"/>
    </row>
    <row r="7519" ht="14.25">
      <c r="J7519" s="41"/>
    </row>
    <row r="7520" ht="14.25">
      <c r="J7520" s="41"/>
    </row>
    <row r="7521" ht="14.25">
      <c r="J7521" s="41"/>
    </row>
    <row r="7522" ht="14.25">
      <c r="J7522" s="41"/>
    </row>
    <row r="7523" ht="14.25">
      <c r="J7523" s="41"/>
    </row>
    <row r="7524" ht="14.25">
      <c r="J7524" s="41"/>
    </row>
    <row r="7525" ht="14.25">
      <c r="J7525" s="41"/>
    </row>
    <row r="7526" ht="14.25">
      <c r="J7526" s="41"/>
    </row>
    <row r="7527" ht="14.25">
      <c r="J7527" s="41"/>
    </row>
    <row r="7528" ht="14.25">
      <c r="J7528" s="41"/>
    </row>
    <row r="7529" ht="14.25">
      <c r="J7529" s="41"/>
    </row>
    <row r="7530" ht="14.25">
      <c r="J7530" s="41"/>
    </row>
    <row r="7531" ht="14.25">
      <c r="J7531" s="41"/>
    </row>
    <row r="7532" ht="14.25">
      <c r="J7532" s="41"/>
    </row>
    <row r="7533" ht="14.25">
      <c r="J7533" s="41"/>
    </row>
    <row r="7534" ht="14.25">
      <c r="J7534" s="41"/>
    </row>
    <row r="7535" ht="14.25">
      <c r="J7535" s="41"/>
    </row>
    <row r="7536" ht="14.25">
      <c r="J7536" s="41"/>
    </row>
    <row r="7537" ht="14.25">
      <c r="J7537" s="41"/>
    </row>
    <row r="7538" ht="14.25">
      <c r="J7538" s="41"/>
    </row>
    <row r="7539" ht="14.25">
      <c r="J7539" s="41"/>
    </row>
    <row r="7540" ht="14.25">
      <c r="J7540" s="41"/>
    </row>
    <row r="7541" ht="14.25">
      <c r="J7541" s="41"/>
    </row>
    <row r="7542" ht="14.25">
      <c r="J7542" s="41"/>
    </row>
    <row r="7543" ht="14.25">
      <c r="J7543" s="41"/>
    </row>
    <row r="7544" ht="14.25">
      <c r="J7544" s="41"/>
    </row>
    <row r="7545" ht="14.25">
      <c r="J7545" s="41"/>
    </row>
    <row r="7546" ht="14.25">
      <c r="J7546" s="41"/>
    </row>
    <row r="7547" ht="14.25">
      <c r="J7547" s="41"/>
    </row>
    <row r="7548" ht="14.25">
      <c r="J7548" s="41"/>
    </row>
    <row r="7549" ht="14.25">
      <c r="J7549" s="41"/>
    </row>
    <row r="7550" ht="14.25">
      <c r="J7550" s="41"/>
    </row>
    <row r="7551" ht="14.25">
      <c r="J7551" s="41"/>
    </row>
    <row r="7552" ht="14.25">
      <c r="J7552" s="41"/>
    </row>
    <row r="7553" ht="14.25">
      <c r="J7553" s="41"/>
    </row>
    <row r="7554" ht="14.25">
      <c r="J7554" s="41"/>
    </row>
    <row r="7555" ht="14.25">
      <c r="J7555" s="41"/>
    </row>
    <row r="7556" ht="14.25">
      <c r="J7556" s="41"/>
    </row>
    <row r="7557" ht="14.25">
      <c r="J7557" s="41"/>
    </row>
    <row r="7558" ht="14.25">
      <c r="J7558" s="41"/>
    </row>
    <row r="7559" ht="14.25">
      <c r="J7559" s="41"/>
    </row>
    <row r="7560" ht="14.25">
      <c r="J7560" s="41"/>
    </row>
    <row r="7561" ht="14.25">
      <c r="J7561" s="41"/>
    </row>
    <row r="7562" ht="14.25">
      <c r="J7562" s="41"/>
    </row>
    <row r="7563" ht="14.25">
      <c r="J7563" s="41"/>
    </row>
    <row r="7564" ht="14.25">
      <c r="J7564" s="41"/>
    </row>
    <row r="7565" ht="14.25">
      <c r="J7565" s="41"/>
    </row>
    <row r="7566" ht="14.25">
      <c r="J7566" s="41"/>
    </row>
    <row r="7567" ht="14.25">
      <c r="J7567" s="41"/>
    </row>
    <row r="7568" ht="14.25">
      <c r="J7568" s="41"/>
    </row>
    <row r="7569" ht="14.25">
      <c r="J7569" s="41"/>
    </row>
    <row r="7570" ht="14.25">
      <c r="J7570" s="41"/>
    </row>
    <row r="7571" ht="14.25">
      <c r="J7571" s="41"/>
    </row>
    <row r="7572" ht="14.25">
      <c r="J7572" s="41"/>
    </row>
    <row r="7573" ht="14.25">
      <c r="J7573" s="41"/>
    </row>
    <row r="7574" ht="14.25">
      <c r="J7574" s="41"/>
    </row>
    <row r="7575" ht="14.25">
      <c r="J7575" s="41"/>
    </row>
    <row r="7576" ht="14.25">
      <c r="J7576" s="41"/>
    </row>
    <row r="7577" ht="14.25">
      <c r="J7577" s="41"/>
    </row>
    <row r="7578" ht="14.25">
      <c r="J7578" s="41"/>
    </row>
    <row r="7579" ht="14.25">
      <c r="J7579" s="41"/>
    </row>
    <row r="7580" ht="14.25">
      <c r="J7580" s="41"/>
    </row>
    <row r="7581" ht="14.25">
      <c r="J7581" s="41"/>
    </row>
    <row r="7582" ht="14.25">
      <c r="J7582" s="41"/>
    </row>
    <row r="7583" ht="14.25">
      <c r="J7583" s="41"/>
    </row>
    <row r="7584" ht="14.25">
      <c r="J7584" s="41"/>
    </row>
    <row r="7585" ht="14.25">
      <c r="J7585" s="41"/>
    </row>
    <row r="7586" ht="14.25">
      <c r="J7586" s="41"/>
    </row>
    <row r="7587" ht="14.25">
      <c r="J7587" s="41"/>
    </row>
    <row r="7588" ht="14.25">
      <c r="J7588" s="41"/>
    </row>
    <row r="7589" ht="14.25">
      <c r="J7589" s="41"/>
    </row>
    <row r="7590" ht="14.25">
      <c r="J7590" s="41"/>
    </row>
    <row r="7591" ht="14.25">
      <c r="J7591" s="41"/>
    </row>
    <row r="7592" ht="14.25">
      <c r="J7592" s="41"/>
    </row>
    <row r="7593" ht="14.25">
      <c r="J7593" s="41"/>
    </row>
    <row r="7594" ht="14.25">
      <c r="J7594" s="41"/>
    </row>
    <row r="7595" ht="14.25">
      <c r="J7595" s="41"/>
    </row>
    <row r="7596" ht="14.25">
      <c r="J7596" s="41"/>
    </row>
    <row r="7597" ht="14.25">
      <c r="J7597" s="41"/>
    </row>
    <row r="7598" ht="14.25">
      <c r="J7598" s="41"/>
    </row>
    <row r="7599" ht="14.25">
      <c r="J7599" s="41"/>
    </row>
    <row r="7600" ht="14.25">
      <c r="J7600" s="41"/>
    </row>
    <row r="7601" ht="14.25">
      <c r="J7601" s="41"/>
    </row>
    <row r="7602" ht="14.25">
      <c r="J7602" s="41"/>
    </row>
    <row r="7603" ht="14.25">
      <c r="J7603" s="41"/>
    </row>
    <row r="7604" ht="14.25">
      <c r="J7604" s="41"/>
    </row>
    <row r="7605" ht="14.25">
      <c r="J7605" s="41"/>
    </row>
    <row r="7606" ht="14.25">
      <c r="J7606" s="41"/>
    </row>
    <row r="7607" ht="14.25">
      <c r="J7607" s="41"/>
    </row>
    <row r="7608" ht="14.25">
      <c r="J7608" s="41"/>
    </row>
    <row r="7609" ht="14.25">
      <c r="J7609" s="41"/>
    </row>
    <row r="7610" ht="14.25">
      <c r="J7610" s="41"/>
    </row>
    <row r="7611" ht="14.25">
      <c r="J7611" s="41"/>
    </row>
    <row r="7612" ht="14.25">
      <c r="J7612" s="41"/>
    </row>
    <row r="7613" ht="14.25">
      <c r="J7613" s="41"/>
    </row>
    <row r="7614" ht="14.25">
      <c r="J7614" s="41"/>
    </row>
    <row r="7615" ht="14.25">
      <c r="J7615" s="41"/>
    </row>
    <row r="7616" ht="14.25">
      <c r="J7616" s="41"/>
    </row>
    <row r="7617" ht="14.25">
      <c r="J7617" s="41"/>
    </row>
    <row r="7618" ht="14.25">
      <c r="J7618" s="41"/>
    </row>
    <row r="7619" ht="14.25">
      <c r="J7619" s="41"/>
    </row>
    <row r="7620" ht="14.25">
      <c r="J7620" s="41"/>
    </row>
    <row r="7621" ht="14.25">
      <c r="J7621" s="41"/>
    </row>
    <row r="7622" ht="14.25">
      <c r="J7622" s="41"/>
    </row>
    <row r="7623" ht="14.25">
      <c r="J7623" s="41"/>
    </row>
    <row r="7624" ht="14.25">
      <c r="J7624" s="41"/>
    </row>
    <row r="7625" ht="14.25">
      <c r="J7625" s="41"/>
    </row>
    <row r="7626" ht="14.25">
      <c r="J7626" s="41"/>
    </row>
    <row r="7627" ht="14.25">
      <c r="J7627" s="41"/>
    </row>
    <row r="7628" ht="14.25">
      <c r="J7628" s="41"/>
    </row>
    <row r="7629" ht="14.25">
      <c r="J7629" s="41"/>
    </row>
    <row r="7630" ht="14.25">
      <c r="J7630" s="41"/>
    </row>
    <row r="7631" ht="14.25">
      <c r="J7631" s="41"/>
    </row>
    <row r="7632" ht="14.25">
      <c r="J7632" s="41"/>
    </row>
    <row r="7633" ht="14.25">
      <c r="J7633" s="41"/>
    </row>
    <row r="7634" ht="14.25">
      <c r="J7634" s="41"/>
    </row>
    <row r="7635" ht="14.25">
      <c r="J7635" s="41"/>
    </row>
    <row r="7636" ht="14.25">
      <c r="J7636" s="41"/>
    </row>
    <row r="7637" ht="14.25">
      <c r="J7637" s="41"/>
    </row>
    <row r="7638" ht="14.25">
      <c r="J7638" s="41"/>
    </row>
    <row r="7639" ht="14.25">
      <c r="J7639" s="41"/>
    </row>
    <row r="7640" ht="14.25">
      <c r="J7640" s="41"/>
    </row>
    <row r="7641" ht="14.25">
      <c r="J7641" s="41"/>
    </row>
    <row r="7642" ht="14.25">
      <c r="J7642" s="41"/>
    </row>
    <row r="7643" ht="14.25">
      <c r="J7643" s="41"/>
    </row>
    <row r="7644" ht="14.25">
      <c r="J7644" s="41"/>
    </row>
    <row r="7645" ht="14.25">
      <c r="J7645" s="41"/>
    </row>
    <row r="7646" ht="14.25">
      <c r="J7646" s="41"/>
    </row>
    <row r="7647" ht="14.25">
      <c r="J7647" s="41"/>
    </row>
    <row r="7648" ht="14.25">
      <c r="J7648" s="41"/>
    </row>
    <row r="7649" ht="14.25">
      <c r="J7649" s="41"/>
    </row>
    <row r="7650" ht="14.25">
      <c r="J7650" s="41"/>
    </row>
    <row r="7651" ht="14.25">
      <c r="J7651" s="41"/>
    </row>
    <row r="7652" ht="14.25">
      <c r="J7652" s="41"/>
    </row>
    <row r="7653" ht="14.25">
      <c r="J7653" s="41"/>
    </row>
    <row r="7654" ht="14.25">
      <c r="J7654" s="41"/>
    </row>
    <row r="7655" ht="14.25">
      <c r="J7655" s="41"/>
    </row>
    <row r="7656" ht="14.25">
      <c r="J7656" s="41"/>
    </row>
    <row r="7657" ht="14.25">
      <c r="J7657" s="41"/>
    </row>
    <row r="7658" ht="14.25">
      <c r="J7658" s="41"/>
    </row>
    <row r="7659" ht="14.25">
      <c r="J7659" s="41"/>
    </row>
    <row r="7660" ht="14.25">
      <c r="J7660" s="41"/>
    </row>
    <row r="7661" ht="14.25">
      <c r="J7661" s="41"/>
    </row>
    <row r="7662" ht="14.25">
      <c r="J7662" s="41"/>
    </row>
    <row r="7663" ht="14.25">
      <c r="J7663" s="41"/>
    </row>
    <row r="7664" ht="14.25">
      <c r="J7664" s="41"/>
    </row>
    <row r="7665" ht="14.25">
      <c r="J7665" s="41"/>
    </row>
    <row r="7666" ht="14.25">
      <c r="J7666" s="41"/>
    </row>
    <row r="7667" ht="14.25">
      <c r="J7667" s="41"/>
    </row>
    <row r="7668" ht="14.25">
      <c r="J7668" s="41"/>
    </row>
    <row r="7669" ht="14.25">
      <c r="J7669" s="41"/>
    </row>
    <row r="7670" ht="14.25">
      <c r="J7670" s="41"/>
    </row>
    <row r="7671" ht="14.25">
      <c r="J7671" s="41"/>
    </row>
    <row r="7672" ht="14.25">
      <c r="J7672" s="41"/>
    </row>
    <row r="7673" ht="14.25">
      <c r="J7673" s="41"/>
    </row>
    <row r="7674" ht="14.25">
      <c r="J7674" s="41"/>
    </row>
    <row r="7675" ht="14.25">
      <c r="J7675" s="41"/>
    </row>
    <row r="7676" ht="14.25">
      <c r="J7676" s="41"/>
    </row>
    <row r="7677" ht="14.25">
      <c r="J7677" s="41"/>
    </row>
    <row r="7678" ht="14.25">
      <c r="J7678" s="41"/>
    </row>
    <row r="7679" ht="14.25">
      <c r="J7679" s="41"/>
    </row>
    <row r="7680" ht="14.25">
      <c r="J7680" s="41"/>
    </row>
    <row r="7681" ht="14.25">
      <c r="J7681" s="41"/>
    </row>
    <row r="7682" ht="14.25">
      <c r="J7682" s="41"/>
    </row>
    <row r="7683" ht="14.25">
      <c r="J7683" s="41"/>
    </row>
    <row r="7684" ht="14.25">
      <c r="J7684" s="41"/>
    </row>
    <row r="7685" ht="14.25">
      <c r="J7685" s="41"/>
    </row>
    <row r="7686" ht="14.25">
      <c r="J7686" s="41"/>
    </row>
    <row r="7687" ht="14.25">
      <c r="J7687" s="41"/>
    </row>
    <row r="7688" ht="14.25">
      <c r="J7688" s="41"/>
    </row>
    <row r="7689" ht="14.25">
      <c r="J7689" s="41"/>
    </row>
    <row r="7690" ht="14.25">
      <c r="J7690" s="41"/>
    </row>
    <row r="7691" ht="14.25">
      <c r="J7691" s="41"/>
    </row>
    <row r="7692" ht="14.25">
      <c r="J7692" s="41"/>
    </row>
    <row r="7693" ht="14.25">
      <c r="J7693" s="41"/>
    </row>
    <row r="7694" ht="14.25">
      <c r="J7694" s="41"/>
    </row>
    <row r="7695" ht="14.25">
      <c r="J7695" s="41"/>
    </row>
    <row r="7696" ht="14.25">
      <c r="J7696" s="41"/>
    </row>
    <row r="7697" ht="14.25">
      <c r="J7697" s="41"/>
    </row>
    <row r="7698" ht="14.25">
      <c r="J7698" s="41"/>
    </row>
    <row r="7699" ht="14.25">
      <c r="J7699" s="41"/>
    </row>
    <row r="7700" ht="14.25">
      <c r="J7700" s="41"/>
    </row>
    <row r="7701" ht="14.25">
      <c r="J7701" s="41"/>
    </row>
    <row r="7702" ht="14.25">
      <c r="J7702" s="41"/>
    </row>
    <row r="7703" ht="14.25">
      <c r="J7703" s="41"/>
    </row>
    <row r="7704" ht="14.25">
      <c r="J7704" s="41"/>
    </row>
    <row r="7705" ht="14.25">
      <c r="J7705" s="41"/>
    </row>
    <row r="7706" ht="14.25">
      <c r="J7706" s="41"/>
    </row>
    <row r="7707" ht="14.25">
      <c r="J7707" s="41"/>
    </row>
    <row r="7708" ht="14.25">
      <c r="J7708" s="41"/>
    </row>
    <row r="7709" ht="14.25">
      <c r="J7709" s="41"/>
    </row>
    <row r="7710" ht="14.25">
      <c r="J7710" s="41"/>
    </row>
    <row r="7711" ht="14.25">
      <c r="J7711" s="41"/>
    </row>
    <row r="7712" ht="14.25">
      <c r="J7712" s="41"/>
    </row>
    <row r="7713" ht="14.25">
      <c r="J7713" s="41"/>
    </row>
    <row r="7714" ht="14.25">
      <c r="J7714" s="41"/>
    </row>
    <row r="7715" ht="14.25">
      <c r="J7715" s="41"/>
    </row>
    <row r="7716" ht="14.25">
      <c r="J7716" s="41"/>
    </row>
    <row r="7717" ht="14.25">
      <c r="J7717" s="41"/>
    </row>
    <row r="7718" ht="14.25">
      <c r="J7718" s="41"/>
    </row>
    <row r="7719" ht="14.25">
      <c r="J7719" s="41"/>
    </row>
    <row r="7720" ht="14.25">
      <c r="J7720" s="41"/>
    </row>
    <row r="7721" ht="14.25">
      <c r="J7721" s="41"/>
    </row>
    <row r="7722" ht="14.25">
      <c r="J7722" s="41"/>
    </row>
    <row r="7723" ht="14.25">
      <c r="J7723" s="41"/>
    </row>
    <row r="7724" ht="14.25">
      <c r="J7724" s="41"/>
    </row>
    <row r="7725" ht="14.25">
      <c r="J7725" s="41"/>
    </row>
    <row r="7726" ht="14.25">
      <c r="J7726" s="41"/>
    </row>
    <row r="7727" ht="14.25">
      <c r="J7727" s="41"/>
    </row>
    <row r="7728" ht="14.25">
      <c r="J7728" s="41"/>
    </row>
    <row r="7729" ht="14.25">
      <c r="J7729" s="41"/>
    </row>
    <row r="7730" ht="14.25">
      <c r="J7730" s="41"/>
    </row>
    <row r="7731" ht="14.25">
      <c r="J7731" s="41"/>
    </row>
    <row r="7732" ht="14.25">
      <c r="J7732" s="41"/>
    </row>
    <row r="7733" ht="14.25">
      <c r="J7733" s="41"/>
    </row>
    <row r="7734" ht="14.25">
      <c r="J7734" s="41"/>
    </row>
    <row r="7735" ht="14.25">
      <c r="J7735" s="41"/>
    </row>
    <row r="7736" ht="14.25">
      <c r="J7736" s="41"/>
    </row>
    <row r="7737" ht="14.25">
      <c r="J7737" s="41"/>
    </row>
    <row r="7738" ht="14.25">
      <c r="J7738" s="41"/>
    </row>
    <row r="7739" ht="14.25">
      <c r="J7739" s="41"/>
    </row>
    <row r="7740" ht="14.25">
      <c r="J7740" s="41"/>
    </row>
    <row r="7741" ht="14.25">
      <c r="J7741" s="41"/>
    </row>
    <row r="7742" ht="14.25">
      <c r="J7742" s="41"/>
    </row>
    <row r="7743" ht="14.25">
      <c r="J7743" s="41"/>
    </row>
    <row r="7744" ht="14.25">
      <c r="J7744" s="41"/>
    </row>
    <row r="7745" ht="14.25">
      <c r="J7745" s="41"/>
    </row>
    <row r="7746" ht="14.25">
      <c r="J7746" s="41"/>
    </row>
    <row r="7747" ht="14.25">
      <c r="J7747" s="41"/>
    </row>
    <row r="7748" ht="14.25">
      <c r="J7748" s="41"/>
    </row>
    <row r="7749" ht="14.25">
      <c r="J7749" s="41"/>
    </row>
    <row r="7750" ht="14.25">
      <c r="J7750" s="41"/>
    </row>
    <row r="7751" ht="14.25">
      <c r="J7751" s="41"/>
    </row>
    <row r="7752" ht="14.25">
      <c r="J7752" s="41"/>
    </row>
    <row r="7753" ht="14.25">
      <c r="J7753" s="41"/>
    </row>
    <row r="7754" ht="14.25">
      <c r="J7754" s="41"/>
    </row>
    <row r="7755" ht="14.25">
      <c r="J7755" s="41"/>
    </row>
    <row r="7756" ht="14.25">
      <c r="J7756" s="41"/>
    </row>
    <row r="7757" ht="14.25">
      <c r="J7757" s="41"/>
    </row>
    <row r="7758" ht="14.25">
      <c r="J7758" s="41"/>
    </row>
    <row r="7759" ht="14.25">
      <c r="J7759" s="41"/>
    </row>
    <row r="7760" ht="14.25">
      <c r="J7760" s="41"/>
    </row>
    <row r="7761" ht="14.25">
      <c r="J7761" s="41"/>
    </row>
    <row r="7762" ht="14.25">
      <c r="J7762" s="41"/>
    </row>
    <row r="7763" ht="14.25">
      <c r="J7763" s="41"/>
    </row>
    <row r="7764" ht="14.25">
      <c r="J7764" s="41"/>
    </row>
    <row r="7765" ht="14.25">
      <c r="J7765" s="41"/>
    </row>
    <row r="7766" ht="14.25">
      <c r="J7766" s="41"/>
    </row>
    <row r="7767" ht="14.25">
      <c r="J7767" s="41"/>
    </row>
    <row r="7768" ht="14.25">
      <c r="J7768" s="41"/>
    </row>
    <row r="7769" ht="14.25">
      <c r="J7769" s="41"/>
    </row>
    <row r="7770" ht="14.25">
      <c r="J7770" s="41"/>
    </row>
    <row r="7771" ht="14.25">
      <c r="J7771" s="41"/>
    </row>
    <row r="7772" ht="14.25">
      <c r="J7772" s="41"/>
    </row>
    <row r="7773" ht="14.25">
      <c r="J7773" s="41"/>
    </row>
    <row r="7774" ht="14.25">
      <c r="J7774" s="41"/>
    </row>
    <row r="7775" ht="14.25">
      <c r="J7775" s="41"/>
    </row>
    <row r="7776" ht="14.25">
      <c r="J7776" s="41"/>
    </row>
    <row r="7777" ht="14.25">
      <c r="J7777" s="41"/>
    </row>
    <row r="7778" ht="14.25">
      <c r="J7778" s="41"/>
    </row>
    <row r="7779" ht="14.25">
      <c r="J7779" s="41"/>
    </row>
    <row r="7780" ht="14.25">
      <c r="J7780" s="41"/>
    </row>
    <row r="7781" ht="14.25">
      <c r="J7781" s="41"/>
    </row>
    <row r="7782" ht="14.25">
      <c r="J7782" s="41"/>
    </row>
    <row r="7783" ht="14.25">
      <c r="J7783" s="41"/>
    </row>
    <row r="7784" ht="14.25">
      <c r="J7784" s="41"/>
    </row>
    <row r="7785" ht="14.25">
      <c r="J7785" s="41"/>
    </row>
    <row r="7786" ht="14.25">
      <c r="J7786" s="41"/>
    </row>
    <row r="7787" ht="14.25">
      <c r="J7787" s="41"/>
    </row>
    <row r="7788" ht="14.25">
      <c r="J7788" s="41"/>
    </row>
    <row r="7789" ht="14.25">
      <c r="J7789" s="41"/>
    </row>
    <row r="7790" ht="14.25">
      <c r="J7790" s="41"/>
    </row>
    <row r="7791" ht="14.25">
      <c r="J7791" s="41"/>
    </row>
    <row r="7792" ht="14.25">
      <c r="J7792" s="41"/>
    </row>
    <row r="7793" ht="14.25">
      <c r="J7793" s="41"/>
    </row>
    <row r="7794" ht="14.25">
      <c r="J7794" s="41"/>
    </row>
    <row r="7795" ht="14.25">
      <c r="J7795" s="41"/>
    </row>
    <row r="7796" ht="14.25">
      <c r="J7796" s="41"/>
    </row>
    <row r="7797" ht="14.25">
      <c r="J7797" s="41"/>
    </row>
    <row r="7798" ht="14.25">
      <c r="J7798" s="41"/>
    </row>
    <row r="7799" ht="14.25">
      <c r="J7799" s="41"/>
    </row>
    <row r="7800" ht="14.25">
      <c r="J7800" s="41"/>
    </row>
    <row r="7801" ht="14.25">
      <c r="J7801" s="41"/>
    </row>
    <row r="7802" ht="14.25">
      <c r="J7802" s="41"/>
    </row>
    <row r="7803" ht="14.25">
      <c r="J7803" s="41"/>
    </row>
    <row r="7804" ht="14.25">
      <c r="J7804" s="41"/>
    </row>
    <row r="7805" ht="14.25">
      <c r="J7805" s="41"/>
    </row>
    <row r="7806" ht="14.25">
      <c r="J7806" s="41"/>
    </row>
    <row r="7807" ht="14.25">
      <c r="J7807" s="41"/>
    </row>
    <row r="7808" ht="14.25">
      <c r="J7808" s="41"/>
    </row>
    <row r="7809" ht="14.25">
      <c r="J7809" s="41"/>
    </row>
    <row r="7810" ht="14.25">
      <c r="J7810" s="41"/>
    </row>
    <row r="7811" ht="14.25">
      <c r="J7811" s="41"/>
    </row>
    <row r="7812" ht="14.25">
      <c r="J7812" s="41"/>
    </row>
    <row r="7813" ht="14.25">
      <c r="J7813" s="41"/>
    </row>
    <row r="7814" ht="14.25">
      <c r="J7814" s="41"/>
    </row>
    <row r="7815" ht="14.25">
      <c r="J7815" s="41"/>
    </row>
    <row r="7816" ht="14.25">
      <c r="J7816" s="41"/>
    </row>
    <row r="7817" ht="14.25">
      <c r="J7817" s="41"/>
    </row>
    <row r="7818" ht="14.25">
      <c r="J7818" s="41"/>
    </row>
    <row r="7819" ht="14.25">
      <c r="J7819" s="41"/>
    </row>
    <row r="7820" ht="14.25">
      <c r="J7820" s="41"/>
    </row>
    <row r="7821" ht="14.25">
      <c r="J7821" s="41"/>
    </row>
    <row r="7822" ht="14.25">
      <c r="J7822" s="41"/>
    </row>
    <row r="7823" ht="14.25">
      <c r="J7823" s="41"/>
    </row>
    <row r="7824" ht="14.25">
      <c r="J7824" s="41"/>
    </row>
    <row r="7825" ht="14.25">
      <c r="J7825" s="41"/>
    </row>
    <row r="7826" ht="14.25">
      <c r="J7826" s="41"/>
    </row>
    <row r="7827" ht="14.25">
      <c r="J7827" s="41"/>
    </row>
    <row r="7828" ht="14.25">
      <c r="J7828" s="41"/>
    </row>
    <row r="7829" ht="14.25">
      <c r="J7829" s="41"/>
    </row>
    <row r="7830" ht="14.25">
      <c r="J7830" s="41"/>
    </row>
    <row r="7831" ht="14.25">
      <c r="J7831" s="41"/>
    </row>
    <row r="7832" ht="14.25">
      <c r="J7832" s="41"/>
    </row>
    <row r="7833" ht="14.25">
      <c r="J7833" s="41"/>
    </row>
    <row r="7834" ht="14.25">
      <c r="J7834" s="41"/>
    </row>
    <row r="7835" ht="14.25">
      <c r="J7835" s="41"/>
    </row>
    <row r="7836" ht="14.25">
      <c r="J7836" s="41"/>
    </row>
    <row r="7837" ht="14.25">
      <c r="J7837" s="41"/>
    </row>
    <row r="7838" ht="14.25">
      <c r="J7838" s="41"/>
    </row>
    <row r="7839" ht="14.25">
      <c r="J7839" s="41"/>
    </row>
    <row r="7840" ht="14.25">
      <c r="J7840" s="41"/>
    </row>
    <row r="7841" ht="14.25">
      <c r="J7841" s="41"/>
    </row>
    <row r="7842" ht="14.25">
      <c r="J7842" s="41"/>
    </row>
    <row r="7843" ht="14.25">
      <c r="J7843" s="41"/>
    </row>
    <row r="7844" ht="14.25">
      <c r="J7844" s="41"/>
    </row>
    <row r="7845" ht="14.25">
      <c r="J7845" s="41"/>
    </row>
    <row r="7846" ht="14.25">
      <c r="J7846" s="41"/>
    </row>
    <row r="7847" ht="14.25">
      <c r="J7847" s="41"/>
    </row>
    <row r="7848" ht="14.25">
      <c r="J7848" s="41"/>
    </row>
    <row r="7849" ht="14.25">
      <c r="J7849" s="41"/>
    </row>
    <row r="7850" ht="14.25">
      <c r="J7850" s="41"/>
    </row>
    <row r="7851" ht="14.25">
      <c r="J7851" s="41"/>
    </row>
    <row r="7852" ht="14.25">
      <c r="J7852" s="41"/>
    </row>
    <row r="7853" ht="14.25">
      <c r="J7853" s="41"/>
    </row>
    <row r="7854" ht="14.25">
      <c r="J7854" s="41"/>
    </row>
    <row r="7855" ht="14.25">
      <c r="J7855" s="41"/>
    </row>
    <row r="7856" ht="14.25">
      <c r="J7856" s="41"/>
    </row>
    <row r="7857" ht="14.25">
      <c r="J7857" s="41"/>
    </row>
    <row r="7858" ht="14.25">
      <c r="J7858" s="41"/>
    </row>
    <row r="7859" ht="14.25">
      <c r="J7859" s="41"/>
    </row>
    <row r="7860" ht="14.25">
      <c r="J7860" s="41"/>
    </row>
    <row r="7861" ht="14.25">
      <c r="J7861" s="41"/>
    </row>
    <row r="7862" ht="14.25">
      <c r="J7862" s="41"/>
    </row>
    <row r="7863" ht="14.25">
      <c r="J7863" s="41"/>
    </row>
    <row r="7864" ht="14.25">
      <c r="J7864" s="41"/>
    </row>
    <row r="7865" ht="14.25">
      <c r="J7865" s="41"/>
    </row>
    <row r="7866" ht="14.25">
      <c r="J7866" s="41"/>
    </row>
    <row r="7867" ht="14.25">
      <c r="J7867" s="41"/>
    </row>
    <row r="7868" ht="14.25">
      <c r="J7868" s="41"/>
    </row>
    <row r="7869" ht="14.25">
      <c r="J7869" s="41"/>
    </row>
    <row r="7870" ht="14.25">
      <c r="J7870" s="41"/>
    </row>
    <row r="7871" ht="14.25">
      <c r="J7871" s="41"/>
    </row>
    <row r="7872" ht="14.25">
      <c r="J7872" s="41"/>
    </row>
    <row r="7873" ht="14.25">
      <c r="J7873" s="41"/>
    </row>
    <row r="7874" ht="14.25">
      <c r="J7874" s="41"/>
    </row>
    <row r="7875" ht="14.25">
      <c r="J7875" s="41"/>
    </row>
    <row r="7876" ht="14.25">
      <c r="J7876" s="41"/>
    </row>
    <row r="7877" ht="14.25">
      <c r="J7877" s="41"/>
    </row>
    <row r="7878" ht="14.25">
      <c r="J7878" s="41"/>
    </row>
    <row r="7879" ht="14.25">
      <c r="J7879" s="41"/>
    </row>
    <row r="7880" ht="14.25">
      <c r="J7880" s="41"/>
    </row>
    <row r="7881" ht="14.25">
      <c r="J7881" s="41"/>
    </row>
    <row r="7882" ht="14.25">
      <c r="J7882" s="41"/>
    </row>
    <row r="7883" ht="14.25">
      <c r="J7883" s="41"/>
    </row>
    <row r="7884" ht="14.25">
      <c r="J7884" s="41"/>
    </row>
    <row r="7885" ht="14.25">
      <c r="J7885" s="41"/>
    </row>
    <row r="7886" ht="14.25">
      <c r="J7886" s="41"/>
    </row>
    <row r="7887" ht="14.25">
      <c r="J7887" s="41"/>
    </row>
    <row r="7888" ht="14.25">
      <c r="J7888" s="41"/>
    </row>
    <row r="7889" ht="14.25">
      <c r="J7889" s="41"/>
    </row>
    <row r="7890" ht="14.25">
      <c r="J7890" s="41"/>
    </row>
    <row r="7891" ht="14.25">
      <c r="J7891" s="41"/>
    </row>
    <row r="7892" ht="14.25">
      <c r="J7892" s="41"/>
    </row>
    <row r="7893" ht="14.25">
      <c r="J7893" s="41"/>
    </row>
    <row r="7894" ht="14.25">
      <c r="J7894" s="41"/>
    </row>
    <row r="7895" ht="14.25">
      <c r="J7895" s="41"/>
    </row>
    <row r="7896" ht="14.25">
      <c r="J7896" s="41"/>
    </row>
    <row r="7897" ht="14.25">
      <c r="J7897" s="41"/>
    </row>
    <row r="7898" ht="14.25">
      <c r="J7898" s="41"/>
    </row>
    <row r="7899" ht="14.25">
      <c r="J7899" s="41"/>
    </row>
    <row r="7900" ht="14.25">
      <c r="J7900" s="41"/>
    </row>
    <row r="7901" ht="14.25">
      <c r="J7901" s="41"/>
    </row>
    <row r="7902" ht="14.25">
      <c r="J7902" s="41"/>
    </row>
    <row r="7903" ht="14.25">
      <c r="J7903" s="41"/>
    </row>
    <row r="7904" ht="14.25">
      <c r="J7904" s="41"/>
    </row>
    <row r="7905" ht="14.25">
      <c r="J7905" s="41"/>
    </row>
    <row r="7906" ht="14.25">
      <c r="J7906" s="41"/>
    </row>
    <row r="7907" ht="14.25">
      <c r="J7907" s="41"/>
    </row>
    <row r="7908" ht="14.25">
      <c r="J7908" s="41"/>
    </row>
    <row r="7909" ht="14.25">
      <c r="J7909" s="41"/>
    </row>
    <row r="7910" ht="14.25">
      <c r="J7910" s="41"/>
    </row>
    <row r="7911" ht="14.25">
      <c r="J7911" s="41"/>
    </row>
    <row r="7912" ht="14.25">
      <c r="J7912" s="41"/>
    </row>
    <row r="7913" ht="14.25">
      <c r="J7913" s="41"/>
    </row>
    <row r="7914" ht="14.25">
      <c r="J7914" s="41"/>
    </row>
    <row r="7915" ht="14.25">
      <c r="J7915" s="41"/>
    </row>
    <row r="7916" ht="14.25">
      <c r="J7916" s="41"/>
    </row>
    <row r="7917" ht="14.25">
      <c r="J7917" s="41"/>
    </row>
    <row r="7918" ht="14.25">
      <c r="J7918" s="41"/>
    </row>
    <row r="7919" ht="14.25">
      <c r="J7919" s="41"/>
    </row>
    <row r="7920" ht="14.25">
      <c r="J7920" s="41"/>
    </row>
    <row r="7921" ht="14.25">
      <c r="J7921" s="41"/>
    </row>
    <row r="7922" ht="14.25">
      <c r="J7922" s="41"/>
    </row>
    <row r="7923" ht="14.25">
      <c r="J7923" s="41"/>
    </row>
    <row r="7924" ht="14.25">
      <c r="J7924" s="41"/>
    </row>
    <row r="7925" ht="14.25">
      <c r="J7925" s="41"/>
    </row>
    <row r="7926" ht="14.25">
      <c r="J7926" s="41"/>
    </row>
    <row r="7927" ht="14.25">
      <c r="J7927" s="41"/>
    </row>
    <row r="7928" ht="14.25">
      <c r="J7928" s="41"/>
    </row>
    <row r="7929" ht="14.25">
      <c r="J7929" s="41"/>
    </row>
    <row r="7930" ht="14.25">
      <c r="J7930" s="41"/>
    </row>
    <row r="7931" ht="14.25">
      <c r="J7931" s="41"/>
    </row>
    <row r="7932" ht="14.25">
      <c r="J7932" s="41"/>
    </row>
    <row r="7933" ht="14.25">
      <c r="J7933" s="41"/>
    </row>
    <row r="7934" ht="14.25">
      <c r="J7934" s="41"/>
    </row>
    <row r="7935" ht="14.25">
      <c r="J7935" s="41"/>
    </row>
    <row r="7936" ht="14.25">
      <c r="J7936" s="41"/>
    </row>
    <row r="7937" ht="14.25">
      <c r="J7937" s="41"/>
    </row>
    <row r="7938" ht="14.25">
      <c r="J7938" s="41"/>
    </row>
    <row r="7939" ht="14.25">
      <c r="J7939" s="41"/>
    </row>
    <row r="7940" ht="14.25">
      <c r="J7940" s="41"/>
    </row>
    <row r="7941" ht="14.25">
      <c r="J7941" s="41"/>
    </row>
    <row r="7942" ht="14.25">
      <c r="J7942" s="41"/>
    </row>
    <row r="7943" ht="14.25">
      <c r="J7943" s="41"/>
    </row>
    <row r="7944" ht="14.25">
      <c r="J7944" s="41"/>
    </row>
    <row r="7945" ht="14.25">
      <c r="J7945" s="41"/>
    </row>
    <row r="7946" ht="14.25">
      <c r="J7946" s="41"/>
    </row>
    <row r="7947" ht="14.25">
      <c r="J7947" s="41"/>
    </row>
    <row r="7948" ht="14.25">
      <c r="J7948" s="41"/>
    </row>
    <row r="7949" ht="14.25">
      <c r="J7949" s="41"/>
    </row>
    <row r="7950" ht="14.25">
      <c r="J7950" s="41"/>
    </row>
    <row r="7951" ht="14.25">
      <c r="J7951" s="41"/>
    </row>
    <row r="7952" ht="14.25">
      <c r="J7952" s="41"/>
    </row>
    <row r="7953" ht="14.25">
      <c r="J7953" s="41"/>
    </row>
    <row r="7954" ht="14.25">
      <c r="J7954" s="41"/>
    </row>
    <row r="7955" ht="14.25">
      <c r="J7955" s="41"/>
    </row>
    <row r="7956" ht="14.25">
      <c r="J7956" s="41"/>
    </row>
    <row r="7957" ht="14.25">
      <c r="J7957" s="41"/>
    </row>
    <row r="7958" ht="14.25">
      <c r="J7958" s="41"/>
    </row>
    <row r="7959" ht="14.25">
      <c r="J7959" s="41"/>
    </row>
    <row r="7960" ht="14.25">
      <c r="J7960" s="41"/>
    </row>
    <row r="7961" ht="14.25">
      <c r="J7961" s="41"/>
    </row>
    <row r="7962" ht="14.25">
      <c r="J7962" s="41"/>
    </row>
    <row r="7963" ht="14.25">
      <c r="J7963" s="41"/>
    </row>
    <row r="7964" ht="14.25">
      <c r="J7964" s="41"/>
    </row>
    <row r="7965" ht="14.25">
      <c r="J7965" s="41"/>
    </row>
    <row r="7966" ht="14.25">
      <c r="J7966" s="41"/>
    </row>
    <row r="7967" ht="14.25">
      <c r="J7967" s="41"/>
    </row>
    <row r="7968" ht="14.25">
      <c r="J7968" s="41"/>
    </row>
    <row r="7969" ht="14.25">
      <c r="J7969" s="41"/>
    </row>
    <row r="7970" ht="14.25">
      <c r="J7970" s="41"/>
    </row>
    <row r="7971" ht="14.25">
      <c r="J7971" s="41"/>
    </row>
    <row r="7972" ht="14.25">
      <c r="J7972" s="41"/>
    </row>
    <row r="7973" ht="14.25">
      <c r="J7973" s="41"/>
    </row>
    <row r="7974" ht="14.25">
      <c r="J7974" s="41"/>
    </row>
    <row r="7975" ht="14.25">
      <c r="J7975" s="41"/>
    </row>
    <row r="7976" ht="14.25">
      <c r="J7976" s="41"/>
    </row>
    <row r="7977" ht="14.25">
      <c r="J7977" s="41"/>
    </row>
    <row r="7978" ht="14.25">
      <c r="J7978" s="41"/>
    </row>
    <row r="7979" ht="14.25">
      <c r="J7979" s="41"/>
    </row>
    <row r="7980" ht="14.25">
      <c r="J7980" s="41"/>
    </row>
    <row r="7981" ht="14.25">
      <c r="J7981" s="41"/>
    </row>
    <row r="7982" ht="14.25">
      <c r="J7982" s="41"/>
    </row>
    <row r="7983" ht="14.25">
      <c r="J7983" s="41"/>
    </row>
    <row r="7984" ht="14.25">
      <c r="J7984" s="41"/>
    </row>
    <row r="7985" ht="14.25">
      <c r="J7985" s="41"/>
    </row>
    <row r="7986" ht="14.25">
      <c r="J7986" s="41"/>
    </row>
    <row r="7987" ht="14.25">
      <c r="J7987" s="41"/>
    </row>
    <row r="7988" ht="14.25">
      <c r="J7988" s="41"/>
    </row>
    <row r="7989" ht="14.25">
      <c r="J7989" s="41"/>
    </row>
    <row r="7990" ht="14.25">
      <c r="J7990" s="41"/>
    </row>
    <row r="7991" ht="14.25">
      <c r="J7991" s="41"/>
    </row>
    <row r="7992" ht="14.25">
      <c r="J7992" s="41"/>
    </row>
    <row r="7993" ht="14.25">
      <c r="J7993" s="41"/>
    </row>
    <row r="7994" ht="14.25">
      <c r="J7994" s="41"/>
    </row>
    <row r="7995" ht="14.25">
      <c r="J7995" s="41"/>
    </row>
    <row r="7996" ht="14.25">
      <c r="J7996" s="41"/>
    </row>
    <row r="7997" ht="14.25">
      <c r="J7997" s="41"/>
    </row>
    <row r="7998" ht="14.25">
      <c r="J7998" s="41"/>
    </row>
    <row r="7999" ht="14.25">
      <c r="J7999" s="41"/>
    </row>
    <row r="8000" ht="14.25">
      <c r="J8000" s="41"/>
    </row>
    <row r="8001" ht="14.25">
      <c r="J8001" s="41"/>
    </row>
    <row r="8002" ht="14.25">
      <c r="J8002" s="41"/>
    </row>
    <row r="8003" ht="14.25">
      <c r="J8003" s="41"/>
    </row>
    <row r="8004" ht="14.25">
      <c r="J8004" s="41"/>
    </row>
    <row r="8005" ht="14.25">
      <c r="J8005" s="41"/>
    </row>
    <row r="8006" ht="14.25">
      <c r="J8006" s="41"/>
    </row>
    <row r="8007" ht="14.25">
      <c r="J8007" s="41"/>
    </row>
    <row r="8008" ht="14.25">
      <c r="J8008" s="41"/>
    </row>
    <row r="8009" ht="14.25">
      <c r="J8009" s="41"/>
    </row>
    <row r="8010" ht="14.25">
      <c r="J8010" s="41"/>
    </row>
    <row r="8011" ht="14.25">
      <c r="J8011" s="41"/>
    </row>
    <row r="8012" ht="14.25">
      <c r="J8012" s="41"/>
    </row>
    <row r="8013" ht="14.25">
      <c r="J8013" s="41"/>
    </row>
    <row r="8014" ht="14.25">
      <c r="J8014" s="41"/>
    </row>
    <row r="8015" ht="14.25">
      <c r="J8015" s="41"/>
    </row>
    <row r="8016" ht="14.25">
      <c r="J8016" s="41"/>
    </row>
    <row r="8017" ht="14.25">
      <c r="J8017" s="41"/>
    </row>
    <row r="8018" ht="14.25">
      <c r="J8018" s="41"/>
    </row>
    <row r="8019" ht="14.25">
      <c r="J8019" s="41"/>
    </row>
    <row r="8020" ht="14.25">
      <c r="J8020" s="41"/>
    </row>
    <row r="8021" ht="14.25">
      <c r="J8021" s="41"/>
    </row>
    <row r="8022" ht="14.25">
      <c r="J8022" s="41"/>
    </row>
    <row r="8023" ht="14.25">
      <c r="J8023" s="41"/>
    </row>
    <row r="8024" ht="14.25">
      <c r="J8024" s="41"/>
    </row>
    <row r="8025" ht="14.25">
      <c r="J8025" s="41"/>
    </row>
    <row r="8026" ht="14.25">
      <c r="J8026" s="41"/>
    </row>
    <row r="8027" ht="14.25">
      <c r="J8027" s="41"/>
    </row>
    <row r="8028" ht="14.25">
      <c r="J8028" s="41"/>
    </row>
    <row r="8029" ht="14.25">
      <c r="J8029" s="41"/>
    </row>
    <row r="8030" ht="14.25">
      <c r="J8030" s="41"/>
    </row>
    <row r="8031" ht="14.25">
      <c r="J8031" s="41"/>
    </row>
    <row r="8032" ht="14.25">
      <c r="J8032" s="41"/>
    </row>
    <row r="8033" ht="14.25">
      <c r="J8033" s="41"/>
    </row>
    <row r="8034" ht="14.25">
      <c r="J8034" s="41"/>
    </row>
    <row r="8035" ht="14.25">
      <c r="J8035" s="41"/>
    </row>
    <row r="8036" ht="14.25">
      <c r="J8036" s="41"/>
    </row>
    <row r="8037" ht="14.25">
      <c r="J8037" s="41"/>
    </row>
    <row r="8038" ht="14.25">
      <c r="J8038" s="41"/>
    </row>
    <row r="8039" ht="14.25">
      <c r="J8039" s="41"/>
    </row>
    <row r="8040" ht="14.25">
      <c r="J8040" s="41"/>
    </row>
    <row r="8041" ht="14.25">
      <c r="J8041" s="41"/>
    </row>
    <row r="8042" ht="14.25">
      <c r="J8042" s="41"/>
    </row>
    <row r="8043" ht="14.25">
      <c r="J8043" s="41"/>
    </row>
    <row r="8044" ht="14.25">
      <c r="J8044" s="41"/>
    </row>
    <row r="8045" ht="14.25">
      <c r="J8045" s="41"/>
    </row>
    <row r="8046" ht="14.25">
      <c r="J8046" s="41"/>
    </row>
    <row r="8047" ht="14.25">
      <c r="J8047" s="41"/>
    </row>
    <row r="8048" ht="14.25">
      <c r="J8048" s="41"/>
    </row>
    <row r="8049" ht="14.25">
      <c r="J8049" s="41"/>
    </row>
    <row r="8050" ht="14.25">
      <c r="J8050" s="41"/>
    </row>
    <row r="8051" ht="14.25">
      <c r="J8051" s="41"/>
    </row>
    <row r="8052" ht="14.25">
      <c r="J8052" s="41"/>
    </row>
    <row r="8053" ht="14.25">
      <c r="J8053" s="41"/>
    </row>
    <row r="8054" ht="14.25">
      <c r="J8054" s="41"/>
    </row>
    <row r="8055" ht="14.25">
      <c r="J8055" s="41"/>
    </row>
    <row r="8056" ht="14.25">
      <c r="J8056" s="41"/>
    </row>
    <row r="8057" ht="14.25">
      <c r="J8057" s="41"/>
    </row>
    <row r="8058" ht="14.25">
      <c r="J8058" s="41"/>
    </row>
    <row r="8059" ht="14.25">
      <c r="J8059" s="41"/>
    </row>
    <row r="8060" ht="14.25">
      <c r="J8060" s="41"/>
    </row>
    <row r="8061" ht="14.25">
      <c r="J8061" s="41"/>
    </row>
    <row r="8062" ht="14.25">
      <c r="J8062" s="41"/>
    </row>
    <row r="8063" ht="14.25">
      <c r="J8063" s="41"/>
    </row>
    <row r="8064" ht="14.25">
      <c r="J8064" s="41"/>
    </row>
    <row r="8065" ht="14.25">
      <c r="J8065" s="41"/>
    </row>
    <row r="8066" ht="14.25">
      <c r="J8066" s="41"/>
    </row>
    <row r="8067" ht="14.25">
      <c r="J8067" s="41"/>
    </row>
    <row r="8068" ht="14.25">
      <c r="J8068" s="41"/>
    </row>
    <row r="8069" ht="14.25">
      <c r="J8069" s="41"/>
    </row>
    <row r="8070" ht="14.25">
      <c r="J8070" s="41"/>
    </row>
    <row r="8071" ht="14.25">
      <c r="J8071" s="41"/>
    </row>
    <row r="8072" ht="14.25">
      <c r="J8072" s="41"/>
    </row>
    <row r="8073" ht="14.25">
      <c r="J8073" s="41"/>
    </row>
    <row r="8074" ht="14.25">
      <c r="J8074" s="41"/>
    </row>
    <row r="8075" ht="14.25">
      <c r="J8075" s="41"/>
    </row>
    <row r="8076" ht="14.25">
      <c r="J8076" s="41"/>
    </row>
    <row r="8077" ht="14.25">
      <c r="J8077" s="41"/>
    </row>
    <row r="8078" ht="14.25">
      <c r="J8078" s="41"/>
    </row>
    <row r="8079" ht="14.25">
      <c r="J8079" s="41"/>
    </row>
    <row r="8080" ht="14.25">
      <c r="J8080" s="41"/>
    </row>
    <row r="8081" ht="14.25">
      <c r="J8081" s="41"/>
    </row>
    <row r="8082" ht="14.25">
      <c r="J8082" s="41"/>
    </row>
    <row r="8083" ht="14.25">
      <c r="J8083" s="41"/>
    </row>
    <row r="8084" ht="14.25">
      <c r="J8084" s="41"/>
    </row>
    <row r="8085" ht="14.25">
      <c r="J8085" s="41"/>
    </row>
    <row r="8086" ht="14.25">
      <c r="J8086" s="41"/>
    </row>
    <row r="8087" ht="14.25">
      <c r="J8087" s="41"/>
    </row>
    <row r="8088" ht="14.25">
      <c r="J8088" s="41"/>
    </row>
    <row r="8089" ht="14.25">
      <c r="J8089" s="41"/>
    </row>
    <row r="8090" ht="14.25">
      <c r="J8090" s="41"/>
    </row>
    <row r="8091" ht="14.25">
      <c r="J8091" s="41"/>
    </row>
    <row r="8092" ht="14.25">
      <c r="J8092" s="41"/>
    </row>
    <row r="8093" ht="14.25">
      <c r="J8093" s="41"/>
    </row>
    <row r="8094" ht="14.25">
      <c r="J8094" s="41"/>
    </row>
    <row r="8095" ht="14.25">
      <c r="J8095" s="41"/>
    </row>
    <row r="8096" ht="14.25">
      <c r="J8096" s="41"/>
    </row>
    <row r="8097" ht="14.25">
      <c r="J8097" s="41"/>
    </row>
    <row r="8098" ht="14.25">
      <c r="J8098" s="41"/>
    </row>
    <row r="8099" ht="14.25">
      <c r="J8099" s="41"/>
    </row>
    <row r="8100" ht="14.25">
      <c r="J8100" s="41"/>
    </row>
    <row r="8101" ht="14.25">
      <c r="J8101" s="41"/>
    </row>
    <row r="8102" ht="14.25">
      <c r="J8102" s="41"/>
    </row>
    <row r="8103" ht="14.25">
      <c r="J8103" s="41"/>
    </row>
    <row r="8104" ht="14.25">
      <c r="J8104" s="41"/>
    </row>
    <row r="8105" ht="14.25">
      <c r="J8105" s="41"/>
    </row>
    <row r="8106" ht="14.25">
      <c r="J8106" s="41"/>
    </row>
    <row r="8107" ht="14.25">
      <c r="J8107" s="41"/>
    </row>
    <row r="8108" ht="14.25">
      <c r="J8108" s="41"/>
    </row>
    <row r="8109" ht="14.25">
      <c r="J8109" s="41"/>
    </row>
    <row r="8110" ht="14.25">
      <c r="J8110" s="41"/>
    </row>
    <row r="8111" ht="14.25">
      <c r="J8111" s="41"/>
    </row>
    <row r="8112" ht="14.25">
      <c r="J8112" s="41"/>
    </row>
    <row r="8113" ht="14.25">
      <c r="J8113" s="41"/>
    </row>
    <row r="8114" ht="14.25">
      <c r="J8114" s="41"/>
    </row>
    <row r="8115" ht="14.25">
      <c r="J8115" s="41"/>
    </row>
    <row r="8116" ht="14.25">
      <c r="J8116" s="41"/>
    </row>
    <row r="8117" ht="14.25">
      <c r="J8117" s="41"/>
    </row>
    <row r="8118" ht="14.25">
      <c r="J8118" s="41"/>
    </row>
    <row r="8119" ht="14.25">
      <c r="J8119" s="41"/>
    </row>
    <row r="8120" ht="14.25">
      <c r="J8120" s="41"/>
    </row>
    <row r="8121" ht="14.25">
      <c r="J8121" s="41"/>
    </row>
    <row r="8122" ht="14.25">
      <c r="J8122" s="41"/>
    </row>
    <row r="8123" ht="14.25">
      <c r="J8123" s="41"/>
    </row>
    <row r="8124" ht="14.25">
      <c r="J8124" s="41"/>
    </row>
    <row r="8125" ht="14.25">
      <c r="J8125" s="41"/>
    </row>
    <row r="8126" ht="14.25">
      <c r="J8126" s="41"/>
    </row>
    <row r="8127" ht="14.25">
      <c r="J8127" s="41"/>
    </row>
    <row r="8128" ht="14.25">
      <c r="J8128" s="41"/>
    </row>
    <row r="8129" ht="14.25">
      <c r="J8129" s="41"/>
    </row>
    <row r="8130" ht="14.25">
      <c r="J8130" s="41"/>
    </row>
    <row r="8131" ht="14.25">
      <c r="J8131" s="41"/>
    </row>
    <row r="8132" ht="14.25">
      <c r="J8132" s="41"/>
    </row>
    <row r="8133" ht="14.25">
      <c r="J8133" s="41"/>
    </row>
    <row r="8134" ht="14.25">
      <c r="J8134" s="41"/>
    </row>
    <row r="8135" ht="14.25">
      <c r="J8135" s="41"/>
    </row>
    <row r="8136" ht="14.25">
      <c r="J8136" s="41"/>
    </row>
    <row r="8137" ht="14.25">
      <c r="J8137" s="41"/>
    </row>
    <row r="8138" ht="14.25">
      <c r="J8138" s="41"/>
    </row>
    <row r="8139" ht="14.25">
      <c r="J8139" s="41"/>
    </row>
    <row r="8140" ht="14.25">
      <c r="J8140" s="41"/>
    </row>
    <row r="8141" ht="14.25">
      <c r="J8141" s="41"/>
    </row>
    <row r="8142" ht="14.25">
      <c r="J8142" s="41"/>
    </row>
    <row r="8143" ht="14.25">
      <c r="J8143" s="41"/>
    </row>
    <row r="8144" ht="14.25">
      <c r="J8144" s="41"/>
    </row>
    <row r="8145" ht="14.25">
      <c r="J8145" s="41"/>
    </row>
    <row r="8146" ht="14.25">
      <c r="J8146" s="41"/>
    </row>
    <row r="8147" ht="14.25">
      <c r="J8147" s="41"/>
    </row>
    <row r="8148" ht="14.25">
      <c r="J8148" s="41"/>
    </row>
    <row r="8149" ht="14.25">
      <c r="J8149" s="41"/>
    </row>
    <row r="8150" ht="14.25">
      <c r="J8150" s="41"/>
    </row>
    <row r="8151" ht="14.25">
      <c r="J8151" s="41"/>
    </row>
    <row r="8152" ht="14.25">
      <c r="J8152" s="41"/>
    </row>
    <row r="8153" ht="14.25">
      <c r="J8153" s="41"/>
    </row>
    <row r="8154" ht="14.25">
      <c r="J8154" s="41"/>
    </row>
    <row r="8155" ht="14.25">
      <c r="J8155" s="41"/>
    </row>
    <row r="8156" ht="14.25">
      <c r="J8156" s="41"/>
    </row>
    <row r="8157" ht="14.25">
      <c r="J8157" s="41"/>
    </row>
    <row r="8158" ht="14.25">
      <c r="J8158" s="41"/>
    </row>
    <row r="8159" ht="14.25">
      <c r="J8159" s="41"/>
    </row>
    <row r="8160" ht="14.25">
      <c r="J8160" s="41"/>
    </row>
    <row r="8161" ht="14.25">
      <c r="J8161" s="41"/>
    </row>
    <row r="8162" ht="14.25">
      <c r="J8162" s="41"/>
    </row>
    <row r="8163" ht="14.25">
      <c r="J8163" s="41"/>
    </row>
    <row r="8164" ht="14.25">
      <c r="J8164" s="41"/>
    </row>
    <row r="8165" ht="14.25">
      <c r="J8165" s="41"/>
    </row>
    <row r="8166" ht="14.25">
      <c r="J8166" s="41"/>
    </row>
    <row r="8167" ht="14.25">
      <c r="J8167" s="41"/>
    </row>
    <row r="8168" ht="14.25">
      <c r="J8168" s="41"/>
    </row>
    <row r="8169" ht="14.25">
      <c r="J8169" s="41"/>
    </row>
    <row r="8170" ht="14.25">
      <c r="J8170" s="41"/>
    </row>
    <row r="8171" ht="14.25">
      <c r="J8171" s="41"/>
    </row>
    <row r="8172" ht="14.25">
      <c r="J8172" s="41"/>
    </row>
    <row r="8173" ht="14.25">
      <c r="J8173" s="41"/>
    </row>
    <row r="8174" ht="14.25">
      <c r="J8174" s="41"/>
    </row>
    <row r="8175" ht="14.25">
      <c r="J8175" s="41"/>
    </row>
    <row r="8176" ht="14.25">
      <c r="J8176" s="41"/>
    </row>
    <row r="8177" ht="14.25">
      <c r="J8177" s="41"/>
    </row>
    <row r="8178" ht="14.25">
      <c r="J8178" s="41"/>
    </row>
    <row r="8179" ht="14.25">
      <c r="J8179" s="41"/>
    </row>
    <row r="8180" ht="14.25">
      <c r="J8180" s="41"/>
    </row>
    <row r="8181" ht="14.25">
      <c r="J8181" s="41"/>
    </row>
    <row r="8182" ht="14.25">
      <c r="J8182" s="41"/>
    </row>
    <row r="8183" ht="14.25">
      <c r="J8183" s="41"/>
    </row>
    <row r="8184" ht="14.25">
      <c r="J8184" s="41"/>
    </row>
    <row r="8185" ht="14.25">
      <c r="J8185" s="41"/>
    </row>
    <row r="8186" ht="14.25">
      <c r="J8186" s="41"/>
    </row>
    <row r="8187" ht="14.25">
      <c r="J8187" s="41"/>
    </row>
    <row r="8188" ht="14.25">
      <c r="J8188" s="41"/>
    </row>
    <row r="8189" ht="14.25">
      <c r="J8189" s="41"/>
    </row>
    <row r="8190" ht="14.25">
      <c r="J8190" s="41"/>
    </row>
    <row r="8191" ht="14.25">
      <c r="J8191" s="41"/>
    </row>
    <row r="8192" ht="14.25">
      <c r="J8192" s="41"/>
    </row>
    <row r="8193" ht="14.25">
      <c r="J8193" s="41"/>
    </row>
    <row r="8194" ht="14.25">
      <c r="J8194" s="41"/>
    </row>
    <row r="8195" ht="14.25">
      <c r="J8195" s="41"/>
    </row>
    <row r="8196" ht="14.25">
      <c r="J8196" s="41"/>
    </row>
    <row r="8197" ht="14.25">
      <c r="J8197" s="41"/>
    </row>
    <row r="8198" ht="14.25">
      <c r="J8198" s="41"/>
    </row>
    <row r="8199" ht="14.25">
      <c r="J8199" s="41"/>
    </row>
    <row r="8200" ht="14.25">
      <c r="J8200" s="41"/>
    </row>
    <row r="8201" ht="14.25">
      <c r="J8201" s="41"/>
    </row>
    <row r="8202" ht="14.25">
      <c r="J8202" s="41"/>
    </row>
    <row r="8203" ht="14.25">
      <c r="J8203" s="41"/>
    </row>
    <row r="8204" ht="14.25">
      <c r="J8204" s="41"/>
    </row>
    <row r="8205" ht="14.25">
      <c r="J8205" s="41"/>
    </row>
    <row r="8206" ht="14.25">
      <c r="J8206" s="41"/>
    </row>
    <row r="8207" ht="14.25">
      <c r="J8207" s="41"/>
    </row>
    <row r="8208" ht="14.25">
      <c r="J8208" s="41"/>
    </row>
    <row r="8209" ht="14.25">
      <c r="J8209" s="41"/>
    </row>
    <row r="8210" ht="14.25">
      <c r="J8210" s="41"/>
    </row>
    <row r="8211" ht="14.25">
      <c r="J8211" s="41"/>
    </row>
    <row r="8212" ht="14.25">
      <c r="J8212" s="41"/>
    </row>
    <row r="8213" ht="14.25">
      <c r="J8213" s="41"/>
    </row>
    <row r="8214" ht="14.25">
      <c r="J8214" s="41"/>
    </row>
    <row r="8215" ht="14.25">
      <c r="J8215" s="41"/>
    </row>
    <row r="8216" ht="14.25">
      <c r="J8216" s="41"/>
    </row>
    <row r="8217" ht="14.25">
      <c r="J8217" s="41"/>
    </row>
    <row r="8218" ht="14.25">
      <c r="J8218" s="41"/>
    </row>
    <row r="8219" ht="14.25">
      <c r="J8219" s="41"/>
    </row>
    <row r="8220" ht="14.25">
      <c r="J8220" s="41"/>
    </row>
    <row r="8221" ht="14.25">
      <c r="J8221" s="41"/>
    </row>
    <row r="8222" ht="14.25">
      <c r="J8222" s="41"/>
    </row>
    <row r="8223" ht="14.25">
      <c r="J8223" s="41"/>
    </row>
    <row r="8224" ht="14.25">
      <c r="J8224" s="41"/>
    </row>
    <row r="8225" ht="14.25">
      <c r="J8225" s="41"/>
    </row>
    <row r="8226" ht="14.25">
      <c r="J8226" s="41"/>
    </row>
    <row r="8227" ht="14.25">
      <c r="J8227" s="41"/>
    </row>
    <row r="8228" ht="14.25">
      <c r="J8228" s="41"/>
    </row>
    <row r="8229" ht="14.25">
      <c r="J8229" s="41"/>
    </row>
    <row r="8230" ht="14.25">
      <c r="J8230" s="41"/>
    </row>
    <row r="8231" ht="14.25">
      <c r="J8231" s="41"/>
    </row>
    <row r="8232" ht="14.25">
      <c r="J8232" s="41"/>
    </row>
    <row r="8233" ht="14.25">
      <c r="J8233" s="41"/>
    </row>
    <row r="8234" ht="14.25">
      <c r="J8234" s="41"/>
    </row>
    <row r="8235" ht="14.25">
      <c r="J8235" s="41"/>
    </row>
    <row r="8236" ht="14.25">
      <c r="J8236" s="41"/>
    </row>
    <row r="8237" ht="14.25">
      <c r="J8237" s="41"/>
    </row>
    <row r="8238" ht="14.25">
      <c r="J8238" s="41"/>
    </row>
    <row r="8239" ht="14.25">
      <c r="J8239" s="41"/>
    </row>
    <row r="8240" ht="14.25">
      <c r="J8240" s="41"/>
    </row>
    <row r="8241" ht="14.25">
      <c r="J8241" s="41"/>
    </row>
    <row r="8242" ht="14.25">
      <c r="J8242" s="41"/>
    </row>
    <row r="8243" ht="14.25">
      <c r="J8243" s="41"/>
    </row>
    <row r="8244" ht="14.25">
      <c r="J8244" s="41"/>
    </row>
    <row r="8245" ht="14.25">
      <c r="J8245" s="41"/>
    </row>
    <row r="8246" ht="14.25">
      <c r="J8246" s="41"/>
    </row>
    <row r="8247" ht="14.25">
      <c r="J8247" s="41"/>
    </row>
    <row r="8248" ht="14.25">
      <c r="J8248" s="41"/>
    </row>
    <row r="8249" ht="14.25">
      <c r="J8249" s="41"/>
    </row>
    <row r="8250" ht="14.25">
      <c r="J8250" s="41"/>
    </row>
    <row r="8251" ht="14.25">
      <c r="J8251" s="41"/>
    </row>
    <row r="8252" ht="14.25">
      <c r="J8252" s="41"/>
    </row>
    <row r="8253" ht="14.25">
      <c r="J8253" s="41"/>
    </row>
    <row r="8254" ht="14.25">
      <c r="J8254" s="41"/>
    </row>
    <row r="8255" ht="14.25">
      <c r="J8255" s="41"/>
    </row>
    <row r="8256" ht="14.25">
      <c r="J8256" s="41"/>
    </row>
    <row r="8257" ht="14.25">
      <c r="J8257" s="41"/>
    </row>
    <row r="8258" ht="14.25">
      <c r="J8258" s="41"/>
    </row>
    <row r="8259" ht="14.25">
      <c r="J8259" s="41"/>
    </row>
    <row r="8260" ht="14.25">
      <c r="J8260" s="41"/>
    </row>
    <row r="8261" ht="14.25">
      <c r="J8261" s="41"/>
    </row>
    <row r="8262" ht="14.25">
      <c r="J8262" s="41"/>
    </row>
    <row r="8263" ht="14.25">
      <c r="J8263" s="41"/>
    </row>
    <row r="8264" ht="14.25">
      <c r="J8264" s="41"/>
    </row>
    <row r="8265" ht="14.25">
      <c r="J8265" s="41"/>
    </row>
    <row r="8266" ht="14.25">
      <c r="J8266" s="41"/>
    </row>
    <row r="8267" ht="14.25">
      <c r="J8267" s="41"/>
    </row>
    <row r="8268" ht="14.25">
      <c r="J8268" s="41"/>
    </row>
    <row r="8269" ht="14.25">
      <c r="J8269" s="41"/>
    </row>
    <row r="8270" ht="14.25">
      <c r="J8270" s="41"/>
    </row>
    <row r="8271" ht="14.25">
      <c r="J8271" s="41"/>
    </row>
    <row r="8272" ht="14.25">
      <c r="J8272" s="41"/>
    </row>
    <row r="8273" ht="14.25">
      <c r="J8273" s="41"/>
    </row>
    <row r="8274" ht="14.25">
      <c r="J8274" s="41"/>
    </row>
    <row r="8275" ht="14.25">
      <c r="J8275" s="41"/>
    </row>
    <row r="8276" ht="14.25">
      <c r="J8276" s="41"/>
    </row>
    <row r="8277" ht="14.25">
      <c r="J8277" s="41"/>
    </row>
    <row r="8278" ht="14.25">
      <c r="J8278" s="41"/>
    </row>
    <row r="8279" ht="14.25">
      <c r="J8279" s="41"/>
    </row>
    <row r="8280" ht="14.25">
      <c r="J8280" s="41"/>
    </row>
    <row r="8281" ht="14.25">
      <c r="J8281" s="41"/>
    </row>
    <row r="8282" ht="14.25">
      <c r="J8282" s="41"/>
    </row>
    <row r="8283" ht="14.25">
      <c r="J8283" s="41"/>
    </row>
    <row r="8284" ht="14.25">
      <c r="J8284" s="41"/>
    </row>
    <row r="8285" ht="14.25">
      <c r="J8285" s="41"/>
    </row>
    <row r="8286" ht="14.25">
      <c r="J8286" s="41"/>
    </row>
    <row r="8287" ht="14.25">
      <c r="J8287" s="41"/>
    </row>
    <row r="8288" ht="14.25">
      <c r="J8288" s="41"/>
    </row>
    <row r="8289" ht="14.25">
      <c r="J8289" s="41"/>
    </row>
    <row r="8290" ht="14.25">
      <c r="J8290" s="41"/>
    </row>
    <row r="8291" ht="14.25">
      <c r="J8291" s="41"/>
    </row>
    <row r="8292" ht="14.25">
      <c r="J8292" s="41"/>
    </row>
    <row r="8293" ht="14.25">
      <c r="J8293" s="41"/>
    </row>
    <row r="8294" ht="14.25">
      <c r="J8294" s="41"/>
    </row>
    <row r="8295" ht="14.25">
      <c r="J8295" s="41"/>
    </row>
    <row r="8296" ht="14.25">
      <c r="J8296" s="41"/>
    </row>
    <row r="8297" ht="14.25">
      <c r="J8297" s="41"/>
    </row>
    <row r="8298" ht="14.25">
      <c r="J8298" s="41"/>
    </row>
    <row r="8299" ht="14.25">
      <c r="J8299" s="41"/>
    </row>
    <row r="8300" ht="14.25">
      <c r="J8300" s="41"/>
    </row>
    <row r="8301" ht="14.25">
      <c r="J8301" s="41"/>
    </row>
    <row r="8302" ht="14.25">
      <c r="J8302" s="41"/>
    </row>
    <row r="8303" ht="14.25">
      <c r="J8303" s="41"/>
    </row>
    <row r="8304" ht="14.25">
      <c r="J8304" s="41"/>
    </row>
    <row r="8305" ht="14.25">
      <c r="J8305" s="41"/>
    </row>
    <row r="8306" ht="14.25">
      <c r="J8306" s="41"/>
    </row>
    <row r="8307" ht="14.25">
      <c r="J8307" s="41"/>
    </row>
    <row r="8308" ht="14.25">
      <c r="J8308" s="41"/>
    </row>
    <row r="8309" ht="14.25">
      <c r="J8309" s="41"/>
    </row>
    <row r="8310" ht="14.25">
      <c r="J8310" s="41"/>
    </row>
    <row r="8311" ht="14.25">
      <c r="J8311" s="41"/>
    </row>
    <row r="8312" ht="14.25">
      <c r="J8312" s="41"/>
    </row>
    <row r="8313" ht="14.25">
      <c r="J8313" s="41"/>
    </row>
    <row r="8314" ht="14.25">
      <c r="J8314" s="41"/>
    </row>
    <row r="8315" ht="14.25">
      <c r="J8315" s="41"/>
    </row>
    <row r="8316" ht="14.25">
      <c r="J8316" s="41"/>
    </row>
    <row r="8317" ht="14.25">
      <c r="J8317" s="41"/>
    </row>
    <row r="8318" ht="14.25">
      <c r="J8318" s="41"/>
    </row>
    <row r="8319" ht="14.25">
      <c r="J8319" s="41"/>
    </row>
    <row r="8320" ht="14.25">
      <c r="J8320" s="41"/>
    </row>
    <row r="8321" ht="14.25">
      <c r="J8321" s="41"/>
    </row>
    <row r="8322" ht="14.25">
      <c r="J8322" s="41"/>
    </row>
    <row r="8323" ht="14.25">
      <c r="J8323" s="41"/>
    </row>
    <row r="8324" ht="14.25">
      <c r="J8324" s="41"/>
    </row>
    <row r="8325" ht="14.25">
      <c r="J8325" s="41"/>
    </row>
    <row r="8326" ht="14.25">
      <c r="J8326" s="41"/>
    </row>
    <row r="8327" ht="14.25">
      <c r="J8327" s="41"/>
    </row>
    <row r="8328" ht="14.25">
      <c r="J8328" s="41"/>
    </row>
    <row r="8329" ht="14.25">
      <c r="J8329" s="41"/>
    </row>
    <row r="8330" ht="14.25">
      <c r="J8330" s="41"/>
    </row>
    <row r="8331" ht="14.25">
      <c r="J8331" s="41"/>
    </row>
    <row r="8332" ht="14.25">
      <c r="J8332" s="41"/>
    </row>
    <row r="8333" ht="14.25">
      <c r="J8333" s="41"/>
    </row>
    <row r="8334" ht="14.25">
      <c r="J8334" s="41"/>
    </row>
    <row r="8335" ht="14.25">
      <c r="J8335" s="41"/>
    </row>
    <row r="8336" ht="14.25">
      <c r="J8336" s="41"/>
    </row>
    <row r="8337" ht="14.25">
      <c r="J8337" s="41"/>
    </row>
    <row r="8338" ht="14.25">
      <c r="J8338" s="41"/>
    </row>
    <row r="8339" ht="14.25">
      <c r="J8339" s="41"/>
    </row>
    <row r="8340" ht="14.25">
      <c r="J8340" s="41"/>
    </row>
    <row r="8341" ht="14.25">
      <c r="J8341" s="41"/>
    </row>
    <row r="8342" ht="14.25">
      <c r="J8342" s="41"/>
    </row>
    <row r="8343" ht="14.25">
      <c r="J8343" s="41"/>
    </row>
    <row r="8344" ht="14.25">
      <c r="J8344" s="41"/>
    </row>
    <row r="8345" ht="14.25">
      <c r="J8345" s="41"/>
    </row>
    <row r="8346" ht="14.25">
      <c r="J8346" s="41"/>
    </row>
    <row r="8347" ht="14.25">
      <c r="J8347" s="41"/>
    </row>
    <row r="8348" ht="14.25">
      <c r="J8348" s="41"/>
    </row>
    <row r="8349" ht="14.25">
      <c r="J8349" s="41"/>
    </row>
    <row r="8350" ht="14.25">
      <c r="J8350" s="41"/>
    </row>
    <row r="8351" ht="14.25">
      <c r="J8351" s="41"/>
    </row>
    <row r="8352" ht="14.25">
      <c r="J8352" s="41"/>
    </row>
    <row r="8353" ht="14.25">
      <c r="J8353" s="41"/>
    </row>
    <row r="8354" ht="14.25">
      <c r="J8354" s="41"/>
    </row>
    <row r="8355" ht="14.25">
      <c r="J8355" s="41"/>
    </row>
    <row r="8356" ht="14.25">
      <c r="J8356" s="41"/>
    </row>
    <row r="8357" ht="14.25">
      <c r="J8357" s="41"/>
    </row>
    <row r="8358" ht="14.25">
      <c r="J8358" s="41"/>
    </row>
    <row r="8359" ht="14.25">
      <c r="J8359" s="41"/>
    </row>
    <row r="8360" ht="14.25">
      <c r="J8360" s="41"/>
    </row>
    <row r="8361" ht="14.25">
      <c r="J8361" s="41"/>
    </row>
    <row r="8362" ht="14.25">
      <c r="J8362" s="41"/>
    </row>
    <row r="8363" ht="14.25">
      <c r="J8363" s="41"/>
    </row>
    <row r="8364" ht="14.25">
      <c r="J8364" s="41"/>
    </row>
    <row r="8365" ht="14.25">
      <c r="J8365" s="41"/>
    </row>
    <row r="8366" ht="14.25">
      <c r="J8366" s="41"/>
    </row>
    <row r="8367" ht="14.25">
      <c r="J8367" s="41"/>
    </row>
    <row r="8368" ht="14.25">
      <c r="J8368" s="41"/>
    </row>
    <row r="8369" ht="14.25">
      <c r="J8369" s="41"/>
    </row>
    <row r="8370" ht="14.25">
      <c r="J8370" s="41"/>
    </row>
    <row r="8371" ht="14.25">
      <c r="J8371" s="41"/>
    </row>
    <row r="8372" ht="14.25">
      <c r="J8372" s="41"/>
    </row>
    <row r="8373" ht="14.25">
      <c r="J8373" s="41"/>
    </row>
    <row r="8374" ht="14.25">
      <c r="J8374" s="41"/>
    </row>
    <row r="8375" ht="14.25">
      <c r="J8375" s="41"/>
    </row>
    <row r="8376" ht="14.25">
      <c r="J8376" s="41"/>
    </row>
    <row r="8377" ht="14.25">
      <c r="J8377" s="41"/>
    </row>
    <row r="8378" ht="14.25">
      <c r="J8378" s="41"/>
    </row>
    <row r="8379" ht="14.25">
      <c r="J8379" s="41"/>
    </row>
    <row r="8380" ht="14.25">
      <c r="J8380" s="41"/>
    </row>
    <row r="8381" ht="14.25">
      <c r="J8381" s="41"/>
    </row>
    <row r="8382" ht="14.25">
      <c r="J8382" s="41"/>
    </row>
    <row r="8383" ht="14.25">
      <c r="J8383" s="41"/>
    </row>
    <row r="8384" ht="14.25">
      <c r="J8384" s="41"/>
    </row>
    <row r="8385" ht="14.25">
      <c r="J8385" s="41"/>
    </row>
    <row r="8386" ht="14.25">
      <c r="J8386" s="41"/>
    </row>
    <row r="8387" ht="14.25">
      <c r="J8387" s="41"/>
    </row>
    <row r="8388" ht="14.25">
      <c r="J8388" s="41"/>
    </row>
    <row r="8389" ht="14.25">
      <c r="J8389" s="41"/>
    </row>
    <row r="8390" ht="14.25">
      <c r="J8390" s="41"/>
    </row>
    <row r="8391" ht="14.25">
      <c r="J8391" s="41"/>
    </row>
    <row r="8392" ht="14.25">
      <c r="J8392" s="41"/>
    </row>
    <row r="8393" ht="14.25">
      <c r="J8393" s="41"/>
    </row>
    <row r="8394" ht="14.25">
      <c r="J8394" s="41"/>
    </row>
    <row r="8395" ht="14.25">
      <c r="J8395" s="41"/>
    </row>
    <row r="8396" ht="14.25">
      <c r="J8396" s="41"/>
    </row>
    <row r="8397" ht="14.25">
      <c r="J8397" s="41"/>
    </row>
    <row r="8398" ht="14.25">
      <c r="J8398" s="41"/>
    </row>
    <row r="8399" ht="14.25">
      <c r="J8399" s="41"/>
    </row>
    <row r="8400" ht="14.25">
      <c r="J8400" s="41"/>
    </row>
    <row r="8401" ht="14.25">
      <c r="J8401" s="41"/>
    </row>
    <row r="8402" ht="14.25">
      <c r="J8402" s="41"/>
    </row>
    <row r="8403" ht="14.25">
      <c r="J8403" s="41"/>
    </row>
    <row r="8404" ht="14.25">
      <c r="J8404" s="41"/>
    </row>
    <row r="8405" ht="14.25">
      <c r="J8405" s="41"/>
    </row>
    <row r="8406" ht="14.25">
      <c r="J8406" s="41"/>
    </row>
    <row r="8407" ht="14.25">
      <c r="J8407" s="41"/>
    </row>
    <row r="8408" ht="14.25">
      <c r="J8408" s="41"/>
    </row>
    <row r="8409" ht="14.25">
      <c r="J8409" s="41"/>
    </row>
    <row r="8410" ht="14.25">
      <c r="J8410" s="41"/>
    </row>
    <row r="8411" ht="14.25">
      <c r="J8411" s="41"/>
    </row>
    <row r="8412" ht="14.25">
      <c r="J8412" s="41"/>
    </row>
    <row r="8413" ht="14.25">
      <c r="J8413" s="41"/>
    </row>
    <row r="8414" ht="14.25">
      <c r="J8414" s="41"/>
    </row>
    <row r="8415" ht="14.25">
      <c r="J8415" s="41"/>
    </row>
    <row r="8416" ht="14.25">
      <c r="J8416" s="41"/>
    </row>
    <row r="8417" ht="14.25">
      <c r="J8417" s="41"/>
    </row>
    <row r="8418" ht="14.25">
      <c r="J8418" s="41"/>
    </row>
    <row r="8419" ht="14.25">
      <c r="J8419" s="41"/>
    </row>
    <row r="8420" ht="14.25">
      <c r="J8420" s="41"/>
    </row>
    <row r="8421" ht="14.25">
      <c r="J8421" s="41"/>
    </row>
    <row r="8422" ht="14.25">
      <c r="J8422" s="41"/>
    </row>
    <row r="8423" ht="14.25">
      <c r="J8423" s="41"/>
    </row>
    <row r="8424" ht="14.25">
      <c r="J8424" s="41"/>
    </row>
    <row r="8425" ht="14.25">
      <c r="J8425" s="41"/>
    </row>
    <row r="8426" ht="14.25">
      <c r="J8426" s="41"/>
    </row>
    <row r="8427" ht="14.25">
      <c r="J8427" s="41"/>
    </row>
    <row r="8428" ht="14.25">
      <c r="J8428" s="41"/>
    </row>
    <row r="8429" ht="14.25">
      <c r="J8429" s="41"/>
    </row>
    <row r="8430" ht="14.25">
      <c r="J8430" s="41"/>
    </row>
    <row r="8431" ht="14.25">
      <c r="J8431" s="41"/>
    </row>
    <row r="8432" ht="14.25">
      <c r="J8432" s="41"/>
    </row>
    <row r="8433" ht="14.25">
      <c r="J8433" s="41"/>
    </row>
    <row r="8434" ht="14.25">
      <c r="J8434" s="41"/>
    </row>
    <row r="8435" ht="14.25">
      <c r="J8435" s="41"/>
    </row>
    <row r="8436" ht="14.25">
      <c r="J8436" s="41"/>
    </row>
    <row r="8437" ht="14.25">
      <c r="J8437" s="41"/>
    </row>
    <row r="8438" ht="14.25">
      <c r="J8438" s="41"/>
    </row>
    <row r="8439" ht="14.25">
      <c r="J8439" s="41"/>
    </row>
    <row r="8440" ht="14.25">
      <c r="J8440" s="41"/>
    </row>
    <row r="8441" ht="14.25">
      <c r="J8441" s="41"/>
    </row>
    <row r="8442" ht="14.25">
      <c r="J8442" s="41"/>
    </row>
    <row r="8443" ht="14.25">
      <c r="J8443" s="41"/>
    </row>
    <row r="8444" ht="14.25">
      <c r="J8444" s="41"/>
    </row>
    <row r="8445" ht="14.25">
      <c r="J8445" s="41"/>
    </row>
    <row r="8446" ht="14.25">
      <c r="J8446" s="41"/>
    </row>
    <row r="8447" ht="14.25">
      <c r="J8447" s="41"/>
    </row>
    <row r="8448" ht="14.25">
      <c r="J8448" s="41"/>
    </row>
    <row r="8449" ht="14.25">
      <c r="J8449" s="41"/>
    </row>
    <row r="8450" ht="14.25">
      <c r="J8450" s="41"/>
    </row>
    <row r="8451" ht="14.25">
      <c r="J8451" s="41"/>
    </row>
    <row r="8452" ht="14.25">
      <c r="J8452" s="41"/>
    </row>
    <row r="8453" ht="14.25">
      <c r="J8453" s="41"/>
    </row>
    <row r="8454" ht="14.25">
      <c r="J8454" s="41"/>
    </row>
    <row r="8455" ht="14.25">
      <c r="J8455" s="41"/>
    </row>
    <row r="8456" ht="14.25">
      <c r="J8456" s="41"/>
    </row>
    <row r="8457" ht="14.25">
      <c r="J8457" s="41"/>
    </row>
    <row r="8458" ht="14.25">
      <c r="J8458" s="41"/>
    </row>
    <row r="8459" ht="14.25">
      <c r="J8459" s="41"/>
    </row>
    <row r="8460" ht="14.25">
      <c r="J8460" s="41"/>
    </row>
    <row r="8461" ht="14.25">
      <c r="J8461" s="41"/>
    </row>
    <row r="8462" ht="14.25">
      <c r="J8462" s="41"/>
    </row>
    <row r="8463" ht="14.25">
      <c r="J8463" s="41"/>
    </row>
    <row r="8464" ht="14.25">
      <c r="J8464" s="41"/>
    </row>
    <row r="8465" ht="14.25">
      <c r="J8465" s="41"/>
    </row>
    <row r="8466" ht="14.25">
      <c r="J8466" s="41"/>
    </row>
    <row r="8467" ht="14.25">
      <c r="J8467" s="41"/>
    </row>
    <row r="8468" ht="14.25">
      <c r="J8468" s="41"/>
    </row>
    <row r="8469" ht="14.25">
      <c r="J8469" s="41"/>
    </row>
    <row r="8470" ht="14.25">
      <c r="J8470" s="41"/>
    </row>
    <row r="8471" ht="14.25">
      <c r="J8471" s="41"/>
    </row>
    <row r="8472" ht="14.25">
      <c r="J8472" s="41"/>
    </row>
    <row r="8473" ht="14.25">
      <c r="J8473" s="41"/>
    </row>
    <row r="8474" ht="14.25">
      <c r="J8474" s="41"/>
    </row>
    <row r="8475" ht="14.25">
      <c r="J8475" s="41"/>
    </row>
    <row r="8476" ht="14.25">
      <c r="J8476" s="41"/>
    </row>
    <row r="8477" ht="14.25">
      <c r="J8477" s="41"/>
    </row>
    <row r="8478" ht="14.25">
      <c r="J8478" s="41"/>
    </row>
    <row r="8479" ht="14.25">
      <c r="J8479" s="41"/>
    </row>
    <row r="8480" ht="14.25">
      <c r="J8480" s="41"/>
    </row>
    <row r="8481" ht="14.25">
      <c r="J8481" s="41"/>
    </row>
    <row r="8482" ht="14.25">
      <c r="J8482" s="41"/>
    </row>
    <row r="8483" ht="14.25">
      <c r="J8483" s="41"/>
    </row>
    <row r="8484" ht="14.25">
      <c r="J8484" s="41"/>
    </row>
    <row r="8485" ht="14.25">
      <c r="J8485" s="41"/>
    </row>
    <row r="8486" ht="14.25">
      <c r="J8486" s="41"/>
    </row>
    <row r="8487" ht="14.25">
      <c r="J8487" s="41"/>
    </row>
    <row r="8488" ht="14.25">
      <c r="J8488" s="41"/>
    </row>
    <row r="8489" ht="14.25">
      <c r="J8489" s="41"/>
    </row>
    <row r="8490" ht="14.25">
      <c r="J8490" s="41"/>
    </row>
    <row r="8491" ht="14.25">
      <c r="J8491" s="41"/>
    </row>
    <row r="8492" ht="14.25">
      <c r="J8492" s="41"/>
    </row>
    <row r="8493" ht="14.25">
      <c r="J8493" s="41"/>
    </row>
    <row r="8494" ht="14.25">
      <c r="J8494" s="41"/>
    </row>
    <row r="8495" ht="14.25">
      <c r="J8495" s="41"/>
    </row>
    <row r="8496" ht="14.25">
      <c r="J8496" s="41"/>
    </row>
    <row r="8497" ht="14.25">
      <c r="J8497" s="41"/>
    </row>
    <row r="8498" ht="14.25">
      <c r="J8498" s="41"/>
    </row>
    <row r="8499" ht="14.25">
      <c r="J8499" s="41"/>
    </row>
    <row r="8500" ht="14.25">
      <c r="J8500" s="41"/>
    </row>
    <row r="8501" ht="14.25">
      <c r="J8501" s="41"/>
    </row>
    <row r="8502" ht="14.25">
      <c r="J8502" s="41"/>
    </row>
    <row r="8503" ht="14.25">
      <c r="J8503" s="41"/>
    </row>
    <row r="8504" ht="14.25">
      <c r="J8504" s="41"/>
    </row>
    <row r="8505" ht="14.25">
      <c r="J8505" s="41"/>
    </row>
    <row r="8506" ht="14.25">
      <c r="J8506" s="41"/>
    </row>
    <row r="8507" ht="14.25">
      <c r="J8507" s="41"/>
    </row>
    <row r="8508" ht="14.25">
      <c r="J8508" s="41"/>
    </row>
    <row r="8509" ht="14.25">
      <c r="J8509" s="41"/>
    </row>
    <row r="8510" ht="14.25">
      <c r="J8510" s="41"/>
    </row>
    <row r="8511" ht="14.25">
      <c r="J8511" s="41"/>
    </row>
    <row r="8512" ht="14.25">
      <c r="J8512" s="41"/>
    </row>
    <row r="8513" ht="14.25">
      <c r="J8513" s="41"/>
    </row>
    <row r="8514" ht="14.25">
      <c r="J8514" s="41"/>
    </row>
    <row r="8515" ht="14.25">
      <c r="J8515" s="41"/>
    </row>
    <row r="8516" ht="14.25">
      <c r="J8516" s="41"/>
    </row>
    <row r="8517" ht="14.25">
      <c r="J8517" s="41"/>
    </row>
    <row r="8518" ht="14.25">
      <c r="J8518" s="41"/>
    </row>
    <row r="8519" ht="14.25">
      <c r="J8519" s="41"/>
    </row>
    <row r="8520" ht="14.25">
      <c r="J8520" s="41"/>
    </row>
    <row r="8521" ht="14.25">
      <c r="J8521" s="41"/>
    </row>
    <row r="8522" ht="14.25">
      <c r="J8522" s="41"/>
    </row>
    <row r="8523" ht="14.25">
      <c r="J8523" s="41"/>
    </row>
    <row r="8524" ht="14.25">
      <c r="J8524" s="41"/>
    </row>
    <row r="8525" ht="14.25">
      <c r="J8525" s="41"/>
    </row>
    <row r="8526" ht="14.25">
      <c r="J8526" s="41"/>
    </row>
    <row r="8527" ht="14.25">
      <c r="J8527" s="41"/>
    </row>
    <row r="8528" ht="14.25">
      <c r="J8528" s="41"/>
    </row>
    <row r="8529" ht="14.25">
      <c r="J8529" s="41"/>
    </row>
    <row r="8530" ht="14.25">
      <c r="J8530" s="41"/>
    </row>
    <row r="8531" ht="14.25">
      <c r="J8531" s="41"/>
    </row>
    <row r="8532" ht="14.25">
      <c r="J8532" s="41"/>
    </row>
    <row r="8533" ht="14.25">
      <c r="J8533" s="41"/>
    </row>
    <row r="8534" ht="14.25">
      <c r="J8534" s="41"/>
    </row>
    <row r="8535" ht="14.25">
      <c r="J8535" s="41"/>
    </row>
    <row r="8536" ht="14.25">
      <c r="J8536" s="41"/>
    </row>
    <row r="8537" ht="14.25">
      <c r="J8537" s="41"/>
    </row>
    <row r="8538" ht="14.25">
      <c r="J8538" s="41"/>
    </row>
    <row r="8539" ht="14.25">
      <c r="J8539" s="41"/>
    </row>
    <row r="8540" ht="14.25">
      <c r="J8540" s="41"/>
    </row>
    <row r="8541" ht="14.25">
      <c r="J8541" s="41"/>
    </row>
    <row r="8542" ht="14.25">
      <c r="J8542" s="41"/>
    </row>
    <row r="8543" ht="14.25">
      <c r="J8543" s="41"/>
    </row>
    <row r="8544" ht="14.25">
      <c r="J8544" s="41"/>
    </row>
    <row r="8545" ht="14.25">
      <c r="J8545" s="41"/>
    </row>
    <row r="8546" ht="14.25">
      <c r="J8546" s="41"/>
    </row>
    <row r="8547" ht="14.25">
      <c r="J8547" s="41"/>
    </row>
    <row r="8548" ht="14.25">
      <c r="J8548" s="41"/>
    </row>
    <row r="8549" ht="14.25">
      <c r="J8549" s="41"/>
    </row>
    <row r="8550" ht="14.25">
      <c r="J8550" s="41"/>
    </row>
    <row r="8551" ht="14.25">
      <c r="J8551" s="41"/>
    </row>
    <row r="8552" ht="14.25">
      <c r="J8552" s="41"/>
    </row>
    <row r="8553" ht="14.25">
      <c r="J8553" s="41"/>
    </row>
    <row r="8554" ht="14.25">
      <c r="J8554" s="41"/>
    </row>
    <row r="8555" ht="14.25">
      <c r="J8555" s="41"/>
    </row>
    <row r="8556" ht="14.25">
      <c r="J8556" s="41"/>
    </row>
    <row r="8557" ht="14.25">
      <c r="J8557" s="41"/>
    </row>
    <row r="8558" ht="14.25">
      <c r="J8558" s="41"/>
    </row>
    <row r="8559" ht="14.25">
      <c r="J8559" s="41"/>
    </row>
    <row r="8560" ht="14.25">
      <c r="J8560" s="41"/>
    </row>
    <row r="8561" ht="14.25">
      <c r="J8561" s="41"/>
    </row>
    <row r="8562" ht="14.25">
      <c r="J8562" s="41"/>
    </row>
    <row r="8563" ht="14.25">
      <c r="J8563" s="41"/>
    </row>
    <row r="8564" ht="14.25">
      <c r="J8564" s="41"/>
    </row>
    <row r="8565" ht="14.25">
      <c r="J8565" s="41"/>
    </row>
    <row r="8566" ht="14.25">
      <c r="J8566" s="41"/>
    </row>
    <row r="8567" ht="14.25">
      <c r="J8567" s="41"/>
    </row>
    <row r="8568" ht="14.25">
      <c r="J8568" s="41"/>
    </row>
    <row r="8569" ht="14.25">
      <c r="J8569" s="41"/>
    </row>
    <row r="8570" ht="14.25">
      <c r="J8570" s="41"/>
    </row>
    <row r="8571" ht="14.25">
      <c r="J8571" s="41"/>
    </row>
    <row r="8572" ht="14.25">
      <c r="J8572" s="41"/>
    </row>
    <row r="8573" ht="14.25">
      <c r="J8573" s="41"/>
    </row>
    <row r="8574" ht="14.25">
      <c r="J8574" s="41"/>
    </row>
    <row r="8575" ht="14.25">
      <c r="J8575" s="41"/>
    </row>
    <row r="8576" ht="14.25">
      <c r="J8576" s="41"/>
    </row>
    <row r="8577" ht="14.25">
      <c r="J8577" s="41"/>
    </row>
    <row r="8578" ht="14.25">
      <c r="J8578" s="41"/>
    </row>
    <row r="8579" ht="14.25">
      <c r="J8579" s="41"/>
    </row>
    <row r="8580" ht="14.25">
      <c r="J8580" s="41"/>
    </row>
    <row r="8581" ht="14.25">
      <c r="J8581" s="41"/>
    </row>
    <row r="8582" ht="14.25">
      <c r="J8582" s="41"/>
    </row>
    <row r="8583" ht="14.25">
      <c r="J8583" s="41"/>
    </row>
    <row r="8584" ht="14.25">
      <c r="J8584" s="41"/>
    </row>
    <row r="8585" ht="14.25">
      <c r="J8585" s="41"/>
    </row>
    <row r="8586" ht="14.25">
      <c r="J8586" s="41"/>
    </row>
    <row r="8587" ht="14.25">
      <c r="J8587" s="41"/>
    </row>
    <row r="8588" ht="14.25">
      <c r="J8588" s="41"/>
    </row>
    <row r="8589" ht="14.25">
      <c r="J8589" s="41"/>
    </row>
    <row r="8590" ht="14.25">
      <c r="J8590" s="41"/>
    </row>
    <row r="8591" ht="14.25">
      <c r="J8591" s="41"/>
    </row>
    <row r="8592" ht="14.25">
      <c r="J8592" s="41"/>
    </row>
    <row r="8593" ht="14.25">
      <c r="J8593" s="41"/>
    </row>
    <row r="8594" ht="14.25">
      <c r="J8594" s="41"/>
    </row>
    <row r="8595" ht="14.25">
      <c r="J8595" s="41"/>
    </row>
    <row r="8596" ht="14.25">
      <c r="J8596" s="41"/>
    </row>
    <row r="8597" ht="14.25">
      <c r="J8597" s="41"/>
    </row>
    <row r="8598" ht="14.25">
      <c r="J8598" s="41"/>
    </row>
    <row r="8599" ht="14.25">
      <c r="J8599" s="41"/>
    </row>
    <row r="8600" ht="14.25">
      <c r="J8600" s="41"/>
    </row>
    <row r="8601" ht="14.25">
      <c r="J8601" s="41"/>
    </row>
    <row r="8602" ht="14.25">
      <c r="J8602" s="41"/>
    </row>
    <row r="8603" ht="14.25">
      <c r="J8603" s="41"/>
    </row>
    <row r="8604" ht="14.25">
      <c r="J8604" s="41"/>
    </row>
    <row r="8605" ht="14.25">
      <c r="J8605" s="41"/>
    </row>
    <row r="8606" ht="14.25">
      <c r="J8606" s="41"/>
    </row>
    <row r="8607" ht="14.25">
      <c r="J8607" s="41"/>
    </row>
    <row r="8608" ht="14.25">
      <c r="J8608" s="41"/>
    </row>
    <row r="8609" ht="14.25">
      <c r="J8609" s="41"/>
    </row>
    <row r="8610" ht="14.25">
      <c r="J8610" s="41"/>
    </row>
    <row r="8611" ht="14.25">
      <c r="J8611" s="41"/>
    </row>
    <row r="8612" ht="14.25">
      <c r="J8612" s="41"/>
    </row>
    <row r="8613" ht="14.25">
      <c r="J8613" s="41"/>
    </row>
    <row r="8614" ht="14.25">
      <c r="J8614" s="41"/>
    </row>
    <row r="8615" ht="14.25">
      <c r="J8615" s="41"/>
    </row>
    <row r="8616" ht="14.25">
      <c r="J8616" s="41"/>
    </row>
    <row r="8617" ht="14.25">
      <c r="J8617" s="41"/>
    </row>
    <row r="8618" ht="14.25">
      <c r="J8618" s="41"/>
    </row>
    <row r="8619" ht="14.25">
      <c r="J8619" s="41"/>
    </row>
    <row r="8620" ht="14.25">
      <c r="J8620" s="41"/>
    </row>
    <row r="8621" ht="14.25">
      <c r="J8621" s="41"/>
    </row>
    <row r="8622" ht="14.25">
      <c r="J8622" s="41"/>
    </row>
    <row r="8623" ht="14.25">
      <c r="J8623" s="41"/>
    </row>
    <row r="8624" ht="14.25">
      <c r="J8624" s="41"/>
    </row>
    <row r="8625" ht="14.25">
      <c r="J8625" s="41"/>
    </row>
    <row r="8626" ht="14.25">
      <c r="J8626" s="41"/>
    </row>
    <row r="8627" ht="14.25">
      <c r="J8627" s="41"/>
    </row>
    <row r="8628" ht="14.25">
      <c r="J8628" s="41"/>
    </row>
    <row r="8629" ht="14.25">
      <c r="J8629" s="41"/>
    </row>
    <row r="8630" ht="14.25">
      <c r="J8630" s="41"/>
    </row>
    <row r="8631" ht="14.25">
      <c r="J8631" s="41"/>
    </row>
    <row r="8632" ht="14.25">
      <c r="J8632" s="41"/>
    </row>
    <row r="8633" ht="14.25">
      <c r="J8633" s="41"/>
    </row>
    <row r="8634" ht="14.25">
      <c r="J8634" s="41"/>
    </row>
    <row r="8635" ht="14.25">
      <c r="J8635" s="41"/>
    </row>
    <row r="8636" ht="14.25">
      <c r="J8636" s="41"/>
    </row>
    <row r="8637" ht="14.25">
      <c r="J8637" s="41"/>
    </row>
    <row r="8638" ht="14.25">
      <c r="J8638" s="41"/>
    </row>
    <row r="8639" ht="14.25">
      <c r="J8639" s="41"/>
    </row>
    <row r="8640" ht="14.25">
      <c r="J8640" s="41"/>
    </row>
    <row r="8641" ht="14.25">
      <c r="J8641" s="41"/>
    </row>
    <row r="8642" ht="14.25">
      <c r="J8642" s="41"/>
    </row>
    <row r="8643" ht="14.25">
      <c r="J8643" s="41"/>
    </row>
    <row r="8644" ht="14.25">
      <c r="J8644" s="41"/>
    </row>
    <row r="8645" ht="14.25">
      <c r="J8645" s="41"/>
    </row>
    <row r="8646" ht="14.25">
      <c r="J8646" s="41"/>
    </row>
    <row r="8647" ht="14.25">
      <c r="J8647" s="41"/>
    </row>
    <row r="8648" ht="14.25">
      <c r="J8648" s="41"/>
    </row>
    <row r="8649" ht="14.25">
      <c r="J8649" s="41"/>
    </row>
    <row r="8650" ht="14.25">
      <c r="J8650" s="41"/>
    </row>
    <row r="8651" ht="14.25">
      <c r="J8651" s="41"/>
    </row>
    <row r="8652" ht="14.25">
      <c r="J8652" s="41"/>
    </row>
    <row r="8653" ht="14.25">
      <c r="J8653" s="41"/>
    </row>
    <row r="8654" ht="14.25">
      <c r="J8654" s="41"/>
    </row>
    <row r="8655" ht="14.25">
      <c r="J8655" s="41"/>
    </row>
    <row r="8656" ht="14.25">
      <c r="J8656" s="41"/>
    </row>
    <row r="8657" ht="14.25">
      <c r="J8657" s="41"/>
    </row>
    <row r="8658" ht="14.25">
      <c r="J8658" s="41"/>
    </row>
    <row r="8659" ht="14.25">
      <c r="J8659" s="41"/>
    </row>
    <row r="8660" ht="14.25">
      <c r="J8660" s="41"/>
    </row>
    <row r="8661" ht="14.25">
      <c r="J8661" s="41"/>
    </row>
    <row r="8662" ht="14.25">
      <c r="J8662" s="41"/>
    </row>
    <row r="8663" ht="14.25">
      <c r="J8663" s="41"/>
    </row>
    <row r="8664" ht="14.25">
      <c r="J8664" s="41"/>
    </row>
    <row r="8665" ht="14.25">
      <c r="J8665" s="41"/>
    </row>
    <row r="8666" ht="14.25">
      <c r="J8666" s="41"/>
    </row>
    <row r="8667" ht="14.25">
      <c r="J8667" s="41"/>
    </row>
    <row r="8668" ht="14.25">
      <c r="J8668" s="41"/>
    </row>
    <row r="8669" ht="14.25">
      <c r="J8669" s="41"/>
    </row>
    <row r="8670" ht="14.25">
      <c r="J8670" s="41"/>
    </row>
    <row r="8671" ht="14.25">
      <c r="J8671" s="41"/>
    </row>
    <row r="8672" ht="14.25">
      <c r="J8672" s="41"/>
    </row>
    <row r="8673" ht="14.25">
      <c r="J8673" s="41"/>
    </row>
    <row r="8674" ht="14.25">
      <c r="J8674" s="41"/>
    </row>
    <row r="8675" ht="14.25">
      <c r="J8675" s="41"/>
    </row>
    <row r="8676" ht="14.25">
      <c r="J8676" s="41"/>
    </row>
    <row r="8677" ht="14.25">
      <c r="J8677" s="41"/>
    </row>
    <row r="8678" ht="14.25">
      <c r="J8678" s="41"/>
    </row>
    <row r="8679" ht="14.25">
      <c r="J8679" s="41"/>
    </row>
    <row r="8680" ht="14.25">
      <c r="J8680" s="41"/>
    </row>
    <row r="8681" ht="14.25">
      <c r="J8681" s="41"/>
    </row>
    <row r="8682" ht="14.25">
      <c r="J8682" s="41"/>
    </row>
    <row r="8683" ht="14.25">
      <c r="J8683" s="41"/>
    </row>
    <row r="8684" ht="14.25">
      <c r="J8684" s="41"/>
    </row>
    <row r="8685" ht="14.25">
      <c r="J8685" s="41"/>
    </row>
    <row r="8686" ht="14.25">
      <c r="J8686" s="41"/>
    </row>
    <row r="8687" ht="14.25">
      <c r="J8687" s="41"/>
    </row>
    <row r="8688" ht="14.25">
      <c r="J8688" s="41"/>
    </row>
    <row r="8689" ht="14.25">
      <c r="J8689" s="41"/>
    </row>
    <row r="8690" ht="14.25">
      <c r="J8690" s="41"/>
    </row>
    <row r="8691" ht="14.25">
      <c r="J8691" s="41"/>
    </row>
    <row r="8692" ht="14.25">
      <c r="J8692" s="41"/>
    </row>
    <row r="8693" ht="14.25">
      <c r="J8693" s="41"/>
    </row>
    <row r="8694" ht="14.25">
      <c r="J8694" s="41"/>
    </row>
    <row r="8695" ht="14.25">
      <c r="J8695" s="41"/>
    </row>
    <row r="8696" ht="14.25">
      <c r="J8696" s="41"/>
    </row>
    <row r="8697" ht="14.25">
      <c r="J8697" s="41"/>
    </row>
    <row r="8698" ht="14.25">
      <c r="J8698" s="41"/>
    </row>
    <row r="8699" ht="14.25">
      <c r="J8699" s="41"/>
    </row>
    <row r="8700" ht="14.25">
      <c r="J8700" s="41"/>
    </row>
    <row r="8701" ht="14.25">
      <c r="J8701" s="41"/>
    </row>
    <row r="8702" ht="14.25">
      <c r="J8702" s="41"/>
    </row>
    <row r="8703" ht="14.25">
      <c r="J8703" s="41"/>
    </row>
    <row r="8704" ht="14.25">
      <c r="J8704" s="41"/>
    </row>
    <row r="8705" ht="14.25">
      <c r="J8705" s="41"/>
    </row>
    <row r="8706" ht="14.25">
      <c r="J8706" s="41"/>
    </row>
    <row r="8707" ht="14.25">
      <c r="J8707" s="41"/>
    </row>
    <row r="8708" ht="14.25">
      <c r="J8708" s="41"/>
    </row>
    <row r="8709" ht="14.25">
      <c r="J8709" s="41"/>
    </row>
    <row r="8710" ht="14.25">
      <c r="J8710" s="41"/>
    </row>
    <row r="8711" ht="14.25">
      <c r="J8711" s="41"/>
    </row>
    <row r="8712" ht="14.25">
      <c r="J8712" s="41"/>
    </row>
    <row r="8713" ht="14.25">
      <c r="J8713" s="41"/>
    </row>
    <row r="8714" ht="14.25">
      <c r="J8714" s="41"/>
    </row>
    <row r="8715" ht="14.25">
      <c r="J8715" s="41"/>
    </row>
    <row r="8716" ht="14.25">
      <c r="J8716" s="41"/>
    </row>
    <row r="8717" ht="14.25">
      <c r="J8717" s="41"/>
    </row>
    <row r="8718" ht="14.25">
      <c r="J8718" s="41"/>
    </row>
    <row r="8719" ht="14.25">
      <c r="J8719" s="41"/>
    </row>
    <row r="8720" ht="14.25">
      <c r="J8720" s="41"/>
    </row>
    <row r="8721" ht="14.25">
      <c r="J8721" s="41"/>
    </row>
    <row r="8722" ht="14.25">
      <c r="J8722" s="41"/>
    </row>
    <row r="8723" ht="14.25">
      <c r="J8723" s="41"/>
    </row>
    <row r="8724" ht="14.25">
      <c r="J8724" s="41"/>
    </row>
    <row r="8725" ht="14.25">
      <c r="J8725" s="41"/>
    </row>
    <row r="8726" ht="14.25">
      <c r="J8726" s="41"/>
    </row>
    <row r="8727" ht="14.25">
      <c r="J8727" s="41"/>
    </row>
    <row r="8728" ht="14.25">
      <c r="J8728" s="41"/>
    </row>
    <row r="8729" ht="14.25">
      <c r="J8729" s="41"/>
    </row>
    <row r="8730" ht="14.25">
      <c r="J8730" s="41"/>
    </row>
    <row r="8731" ht="14.25">
      <c r="J8731" s="41"/>
    </row>
    <row r="8732" ht="14.25">
      <c r="J8732" s="41"/>
    </row>
    <row r="8733" ht="14.25">
      <c r="J8733" s="41"/>
    </row>
    <row r="8734" ht="14.25">
      <c r="J8734" s="41"/>
    </row>
    <row r="8735" ht="14.25">
      <c r="J8735" s="41"/>
    </row>
    <row r="8736" ht="14.25">
      <c r="J8736" s="41"/>
    </row>
    <row r="8737" ht="14.25">
      <c r="J8737" s="41"/>
    </row>
    <row r="8738" ht="14.25">
      <c r="J8738" s="41"/>
    </row>
    <row r="8739" ht="14.25">
      <c r="J8739" s="41"/>
    </row>
    <row r="8740" ht="14.25">
      <c r="J8740" s="41"/>
    </row>
    <row r="8741" ht="14.25">
      <c r="J8741" s="41"/>
    </row>
    <row r="8742" ht="14.25">
      <c r="J8742" s="41"/>
    </row>
    <row r="8743" ht="14.25">
      <c r="J8743" s="41"/>
    </row>
    <row r="8744" ht="14.25">
      <c r="J8744" s="41"/>
    </row>
    <row r="8745" ht="14.25">
      <c r="J8745" s="41"/>
    </row>
    <row r="8746" ht="14.25">
      <c r="J8746" s="41"/>
    </row>
    <row r="8747" ht="14.25">
      <c r="J8747" s="41"/>
    </row>
    <row r="8748" ht="14.25">
      <c r="J8748" s="41"/>
    </row>
    <row r="8749" ht="14.25">
      <c r="J8749" s="41"/>
    </row>
    <row r="8750" ht="14.25">
      <c r="J8750" s="41"/>
    </row>
    <row r="8751" ht="14.25">
      <c r="J8751" s="41"/>
    </row>
    <row r="8752" ht="14.25">
      <c r="J8752" s="41"/>
    </row>
    <row r="8753" ht="14.25">
      <c r="J8753" s="41"/>
    </row>
    <row r="8754" ht="14.25">
      <c r="J8754" s="41"/>
    </row>
    <row r="8755" ht="14.25">
      <c r="J8755" s="41"/>
    </row>
    <row r="8756" ht="14.25">
      <c r="J8756" s="41"/>
    </row>
    <row r="8757" ht="14.25">
      <c r="J8757" s="41"/>
    </row>
    <row r="8758" ht="14.25">
      <c r="J8758" s="41"/>
    </row>
    <row r="8759" ht="14.25">
      <c r="J8759" s="41"/>
    </row>
    <row r="8760" ht="14.25">
      <c r="J8760" s="41"/>
    </row>
    <row r="8761" ht="14.25">
      <c r="J8761" s="41"/>
    </row>
    <row r="8762" ht="14.25">
      <c r="J8762" s="41"/>
    </row>
    <row r="8763" ht="14.25">
      <c r="J8763" s="41"/>
    </row>
    <row r="8764" ht="14.25">
      <c r="J8764" s="41"/>
    </row>
    <row r="8765" ht="14.25">
      <c r="J8765" s="41"/>
    </row>
    <row r="8766" ht="14.25">
      <c r="J8766" s="41"/>
    </row>
    <row r="8767" ht="14.25">
      <c r="J8767" s="41"/>
    </row>
    <row r="8768" ht="14.25">
      <c r="J8768" s="41"/>
    </row>
    <row r="8769" ht="14.25">
      <c r="J8769" s="41"/>
    </row>
    <row r="8770" ht="14.25">
      <c r="J8770" s="41"/>
    </row>
    <row r="8771" ht="14.25">
      <c r="J8771" s="41"/>
    </row>
    <row r="8772" ht="14.25">
      <c r="J8772" s="41"/>
    </row>
    <row r="8773" ht="14.25">
      <c r="J8773" s="41"/>
    </row>
    <row r="8774" ht="14.25">
      <c r="J8774" s="41"/>
    </row>
    <row r="8775" ht="14.25">
      <c r="J8775" s="41"/>
    </row>
    <row r="8776" ht="14.25">
      <c r="J8776" s="41"/>
    </row>
    <row r="8777" ht="14.25">
      <c r="J8777" s="41"/>
    </row>
    <row r="8778" ht="14.25">
      <c r="J8778" s="41"/>
    </row>
    <row r="8779" ht="14.25">
      <c r="J8779" s="41"/>
    </row>
    <row r="8780" ht="14.25">
      <c r="J8780" s="41"/>
    </row>
    <row r="8781" ht="14.25">
      <c r="J8781" s="41"/>
    </row>
    <row r="8782" ht="14.25">
      <c r="J8782" s="41"/>
    </row>
    <row r="8783" ht="14.25">
      <c r="J8783" s="41"/>
    </row>
    <row r="8784" ht="14.25">
      <c r="J8784" s="41"/>
    </row>
    <row r="8785" ht="14.25">
      <c r="J8785" s="41"/>
    </row>
    <row r="8786" ht="14.25">
      <c r="J8786" s="41"/>
    </row>
    <row r="8787" ht="14.25">
      <c r="J8787" s="41"/>
    </row>
    <row r="8788" ht="14.25">
      <c r="J8788" s="41"/>
    </row>
    <row r="8789" ht="14.25">
      <c r="J8789" s="41"/>
    </row>
    <row r="8790" ht="14.25">
      <c r="J8790" s="41"/>
    </row>
    <row r="8791" ht="14.25">
      <c r="J8791" s="41"/>
    </row>
    <row r="8792" ht="14.25">
      <c r="J8792" s="41"/>
    </row>
    <row r="8793" ht="14.25">
      <c r="J8793" s="41"/>
    </row>
    <row r="8794" ht="14.25">
      <c r="J8794" s="41"/>
    </row>
    <row r="8795" ht="14.25">
      <c r="J8795" s="41"/>
    </row>
    <row r="8796" ht="14.25">
      <c r="J8796" s="41"/>
    </row>
    <row r="8797" ht="14.25">
      <c r="J8797" s="41"/>
    </row>
    <row r="8798" ht="14.25">
      <c r="J8798" s="41"/>
    </row>
    <row r="8799" ht="14.25">
      <c r="J8799" s="41"/>
    </row>
    <row r="8800" ht="14.25">
      <c r="J8800" s="41"/>
    </row>
    <row r="8801" ht="14.25">
      <c r="J8801" s="41"/>
    </row>
    <row r="8802" ht="14.25">
      <c r="J8802" s="41"/>
    </row>
    <row r="8803" ht="14.25">
      <c r="J8803" s="41"/>
    </row>
    <row r="8804" ht="14.25">
      <c r="J8804" s="41"/>
    </row>
    <row r="8805" ht="14.25">
      <c r="J8805" s="41"/>
    </row>
    <row r="8806" ht="14.25">
      <c r="J8806" s="41"/>
    </row>
    <row r="8807" ht="14.25">
      <c r="J8807" s="41"/>
    </row>
    <row r="8808" ht="14.25">
      <c r="J8808" s="41"/>
    </row>
    <row r="8809" ht="14.25">
      <c r="J8809" s="41"/>
    </row>
    <row r="8810" ht="14.25">
      <c r="J8810" s="41"/>
    </row>
    <row r="8811" ht="14.25">
      <c r="J8811" s="41"/>
    </row>
    <row r="8812" ht="14.25">
      <c r="J8812" s="41"/>
    </row>
    <row r="8813" ht="14.25">
      <c r="J8813" s="41"/>
    </row>
    <row r="8814" ht="14.25">
      <c r="J8814" s="41"/>
    </row>
    <row r="8815" ht="14.25">
      <c r="J8815" s="41"/>
    </row>
    <row r="8816" ht="14.25">
      <c r="J8816" s="41"/>
    </row>
    <row r="8817" ht="14.25">
      <c r="J8817" s="41"/>
    </row>
    <row r="8818" ht="14.25">
      <c r="J8818" s="41"/>
    </row>
    <row r="8819" ht="14.25">
      <c r="J8819" s="41"/>
    </row>
    <row r="8820" ht="14.25">
      <c r="J8820" s="41"/>
    </row>
    <row r="8821" ht="14.25">
      <c r="J8821" s="41"/>
    </row>
    <row r="8822" ht="14.25">
      <c r="J8822" s="41"/>
    </row>
    <row r="8823" ht="14.25">
      <c r="J8823" s="41"/>
    </row>
    <row r="8824" ht="14.25">
      <c r="J8824" s="41"/>
    </row>
    <row r="8825" ht="14.25">
      <c r="J8825" s="41"/>
    </row>
    <row r="8826" ht="14.25">
      <c r="J8826" s="41"/>
    </row>
    <row r="8827" ht="14.25">
      <c r="J8827" s="41"/>
    </row>
    <row r="8828" ht="14.25">
      <c r="J8828" s="41"/>
    </row>
    <row r="8829" ht="14.25">
      <c r="J8829" s="41"/>
    </row>
    <row r="8830" ht="14.25">
      <c r="J8830" s="41"/>
    </row>
    <row r="8831" ht="14.25">
      <c r="J8831" s="41"/>
    </row>
    <row r="8832" ht="14.25">
      <c r="J8832" s="41"/>
    </row>
    <row r="8833" ht="14.25">
      <c r="J8833" s="41"/>
    </row>
    <row r="8834" ht="14.25">
      <c r="J8834" s="41"/>
    </row>
    <row r="8835" ht="14.25">
      <c r="J8835" s="41"/>
    </row>
    <row r="8836" ht="14.25">
      <c r="J8836" s="41"/>
    </row>
    <row r="8837" ht="14.25">
      <c r="J8837" s="41"/>
    </row>
    <row r="8838" ht="14.25">
      <c r="J8838" s="41"/>
    </row>
    <row r="8839" ht="14.25">
      <c r="J8839" s="41"/>
    </row>
    <row r="8840" ht="14.25">
      <c r="J8840" s="41"/>
    </row>
    <row r="8841" ht="14.25">
      <c r="J8841" s="41"/>
    </row>
    <row r="8842" ht="14.25">
      <c r="J8842" s="41"/>
    </row>
    <row r="8843" ht="14.25">
      <c r="J8843" s="41"/>
    </row>
    <row r="8844" ht="14.25">
      <c r="J8844" s="41"/>
    </row>
    <row r="8845" ht="14.25">
      <c r="J8845" s="41"/>
    </row>
    <row r="8846" ht="14.25">
      <c r="J8846" s="41"/>
    </row>
    <row r="8847" ht="14.25">
      <c r="J8847" s="41"/>
    </row>
    <row r="8848" ht="14.25">
      <c r="J8848" s="41"/>
    </row>
    <row r="8849" ht="14.25">
      <c r="J8849" s="41"/>
    </row>
    <row r="8850" ht="14.25">
      <c r="J8850" s="41"/>
    </row>
    <row r="8851" ht="14.25">
      <c r="J8851" s="41"/>
    </row>
    <row r="8852" ht="14.25">
      <c r="J8852" s="41"/>
    </row>
    <row r="8853" ht="14.25">
      <c r="J8853" s="41"/>
    </row>
    <row r="8854" ht="14.25">
      <c r="J8854" s="41"/>
    </row>
    <row r="8855" ht="14.25">
      <c r="J8855" s="41"/>
    </row>
    <row r="8856" ht="14.25">
      <c r="J8856" s="41"/>
    </row>
    <row r="8857" ht="14.25">
      <c r="J8857" s="41"/>
    </row>
    <row r="8858" ht="14.25">
      <c r="J8858" s="41"/>
    </row>
    <row r="8859" ht="14.25">
      <c r="J8859" s="41"/>
    </row>
    <row r="8860" ht="14.25">
      <c r="J8860" s="41"/>
    </row>
    <row r="8861" ht="14.25">
      <c r="J8861" s="41"/>
    </row>
    <row r="8862" ht="14.25">
      <c r="J8862" s="41"/>
    </row>
    <row r="8863" ht="14.25">
      <c r="J8863" s="41"/>
    </row>
    <row r="8864" ht="14.25">
      <c r="J8864" s="41"/>
    </row>
    <row r="8865" ht="14.25">
      <c r="J8865" s="41"/>
    </row>
    <row r="8866" ht="14.25">
      <c r="J8866" s="41"/>
    </row>
    <row r="8867" ht="14.25">
      <c r="J8867" s="41"/>
    </row>
    <row r="8868" ht="14.25">
      <c r="J8868" s="41"/>
    </row>
    <row r="8869" ht="14.25">
      <c r="J8869" s="41"/>
    </row>
    <row r="8870" ht="14.25">
      <c r="J8870" s="41"/>
    </row>
    <row r="8871" ht="14.25">
      <c r="J8871" s="41"/>
    </row>
    <row r="8872" ht="14.25">
      <c r="J8872" s="41"/>
    </row>
    <row r="8873" ht="14.25">
      <c r="J8873" s="41"/>
    </row>
    <row r="8874" ht="14.25">
      <c r="J8874" s="41"/>
    </row>
    <row r="8875" ht="14.25">
      <c r="J8875" s="41"/>
    </row>
    <row r="8876" ht="14.25">
      <c r="J8876" s="41"/>
    </row>
    <row r="8877" ht="14.25">
      <c r="J8877" s="41"/>
    </row>
    <row r="8878" ht="14.25">
      <c r="J8878" s="41"/>
    </row>
    <row r="8879" ht="14.25">
      <c r="J8879" s="41"/>
    </row>
    <row r="8880" ht="14.25">
      <c r="J8880" s="41"/>
    </row>
    <row r="8881" ht="14.25">
      <c r="J8881" s="41"/>
    </row>
    <row r="8882" ht="14.25">
      <c r="J8882" s="41"/>
    </row>
    <row r="8883" ht="14.25">
      <c r="J8883" s="41"/>
    </row>
    <row r="8884" ht="14.25">
      <c r="J8884" s="41"/>
    </row>
    <row r="8885" ht="14.25">
      <c r="J8885" s="41"/>
    </row>
    <row r="8886" ht="14.25">
      <c r="J8886" s="41"/>
    </row>
    <row r="8887" ht="14.25">
      <c r="J8887" s="41"/>
    </row>
    <row r="8888" ht="14.25">
      <c r="J8888" s="41"/>
    </row>
    <row r="8889" ht="14.25">
      <c r="J8889" s="41"/>
    </row>
    <row r="8890" ht="14.25">
      <c r="J8890" s="41"/>
    </row>
    <row r="8891" ht="14.25">
      <c r="J8891" s="41"/>
    </row>
    <row r="8892" ht="14.25">
      <c r="J8892" s="41"/>
    </row>
    <row r="8893" ht="14.25">
      <c r="J8893" s="41"/>
    </row>
    <row r="8894" ht="14.25">
      <c r="J8894" s="41"/>
    </row>
    <row r="8895" ht="14.25">
      <c r="J8895" s="41"/>
    </row>
    <row r="8896" ht="14.25">
      <c r="J8896" s="41"/>
    </row>
    <row r="8897" ht="14.25">
      <c r="J8897" s="41"/>
    </row>
    <row r="8898" ht="14.25">
      <c r="J8898" s="41"/>
    </row>
    <row r="8899" ht="14.25">
      <c r="J8899" s="41"/>
    </row>
    <row r="8900" ht="14.25">
      <c r="J8900" s="41"/>
    </row>
    <row r="8901" ht="14.25">
      <c r="J8901" s="41"/>
    </row>
    <row r="8902" ht="14.25">
      <c r="J8902" s="41"/>
    </row>
    <row r="8903" ht="14.25">
      <c r="J8903" s="41"/>
    </row>
    <row r="8904" ht="14.25">
      <c r="J8904" s="41"/>
    </row>
    <row r="8905" ht="14.25">
      <c r="J8905" s="41"/>
    </row>
    <row r="8906" ht="14.25">
      <c r="J8906" s="41"/>
    </row>
    <row r="8907" ht="14.25">
      <c r="J8907" s="41"/>
    </row>
    <row r="8908" ht="14.25">
      <c r="J8908" s="41"/>
    </row>
    <row r="8909" ht="14.25">
      <c r="J8909" s="41"/>
    </row>
    <row r="8910" ht="14.25">
      <c r="J8910" s="41"/>
    </row>
    <row r="8911" ht="14.25">
      <c r="J8911" s="41"/>
    </row>
    <row r="8912" ht="14.25">
      <c r="J8912" s="41"/>
    </row>
    <row r="8913" ht="14.25">
      <c r="J8913" s="41"/>
    </row>
    <row r="8914" ht="14.25">
      <c r="J8914" s="41"/>
    </row>
    <row r="8915" ht="14.25">
      <c r="J8915" s="41"/>
    </row>
    <row r="8916" ht="14.25">
      <c r="J8916" s="41"/>
    </row>
    <row r="8917" ht="14.25">
      <c r="J8917" s="41"/>
    </row>
    <row r="8918" ht="14.25">
      <c r="J8918" s="41"/>
    </row>
    <row r="8919" ht="14.25">
      <c r="J8919" s="41"/>
    </row>
    <row r="8920" ht="14.25">
      <c r="J8920" s="41"/>
    </row>
    <row r="8921" ht="14.25">
      <c r="J8921" s="41"/>
    </row>
    <row r="8922" ht="14.25">
      <c r="J8922" s="41"/>
    </row>
    <row r="8923" ht="14.25">
      <c r="J8923" s="41"/>
    </row>
    <row r="8924" ht="14.25">
      <c r="J8924" s="41"/>
    </row>
    <row r="8925" ht="14.25">
      <c r="J8925" s="41"/>
    </row>
    <row r="8926" ht="14.25">
      <c r="J8926" s="41"/>
    </row>
    <row r="8927" ht="14.25">
      <c r="J8927" s="41"/>
    </row>
    <row r="8928" ht="14.25">
      <c r="J8928" s="41"/>
    </row>
    <row r="8929" ht="14.25">
      <c r="J8929" s="41"/>
    </row>
    <row r="8930" ht="14.25">
      <c r="J8930" s="41"/>
    </row>
    <row r="8931" ht="14.25">
      <c r="J8931" s="41"/>
    </row>
    <row r="8932" ht="14.25">
      <c r="J8932" s="41"/>
    </row>
    <row r="8933" ht="14.25">
      <c r="J8933" s="41"/>
    </row>
    <row r="8934" ht="14.25">
      <c r="J8934" s="41"/>
    </row>
    <row r="8935" ht="14.25">
      <c r="J8935" s="41"/>
    </row>
    <row r="8936" ht="14.25">
      <c r="J8936" s="41"/>
    </row>
    <row r="8937" ht="14.25">
      <c r="J8937" s="41"/>
    </row>
    <row r="8938" ht="14.25">
      <c r="J8938" s="41"/>
    </row>
    <row r="8939" ht="14.25">
      <c r="J8939" s="41"/>
    </row>
    <row r="8940" ht="14.25">
      <c r="J8940" s="41"/>
    </row>
    <row r="8941" ht="14.25">
      <c r="J8941" s="41"/>
    </row>
    <row r="8942" ht="14.25">
      <c r="J8942" s="41"/>
    </row>
    <row r="8943" ht="14.25">
      <c r="J8943" s="41"/>
    </row>
    <row r="8944" ht="14.25">
      <c r="J8944" s="41"/>
    </row>
    <row r="8945" ht="14.25">
      <c r="J8945" s="41"/>
    </row>
    <row r="8946" ht="14.25">
      <c r="J8946" s="41"/>
    </row>
    <row r="8947" ht="14.25">
      <c r="J8947" s="41"/>
    </row>
    <row r="8948" ht="14.25">
      <c r="J8948" s="41"/>
    </row>
    <row r="8949" ht="14.25">
      <c r="J8949" s="41"/>
    </row>
    <row r="8950" ht="14.25">
      <c r="J8950" s="41"/>
    </row>
    <row r="8951" ht="14.25">
      <c r="J8951" s="41"/>
    </row>
    <row r="8952" ht="14.25">
      <c r="J8952" s="41"/>
    </row>
    <row r="8953" ht="14.25">
      <c r="J8953" s="41"/>
    </row>
    <row r="8954" ht="14.25">
      <c r="J8954" s="41"/>
    </row>
    <row r="8955" ht="14.25">
      <c r="J8955" s="41"/>
    </row>
    <row r="8956" ht="14.25">
      <c r="J8956" s="41"/>
    </row>
    <row r="8957" ht="14.25">
      <c r="J8957" s="41"/>
    </row>
    <row r="8958" ht="14.25">
      <c r="J8958" s="41"/>
    </row>
    <row r="8959" ht="14.25">
      <c r="J8959" s="41"/>
    </row>
    <row r="8960" ht="14.25">
      <c r="J8960" s="41"/>
    </row>
    <row r="8961" ht="14.25">
      <c r="J8961" s="41"/>
    </row>
    <row r="8962" ht="14.25">
      <c r="J8962" s="41"/>
    </row>
    <row r="8963" ht="14.25">
      <c r="J8963" s="41"/>
    </row>
    <row r="8964" ht="14.25">
      <c r="J8964" s="41"/>
    </row>
    <row r="8965" ht="14.25">
      <c r="J8965" s="41"/>
    </row>
    <row r="8966" ht="14.25">
      <c r="J8966" s="41"/>
    </row>
    <row r="8967" ht="14.25">
      <c r="J8967" s="41"/>
    </row>
    <row r="8968" ht="14.25">
      <c r="J8968" s="41"/>
    </row>
    <row r="8969" ht="14.25">
      <c r="J8969" s="41"/>
    </row>
    <row r="8970" ht="14.25">
      <c r="J8970" s="41"/>
    </row>
    <row r="8971" ht="14.25">
      <c r="J8971" s="41"/>
    </row>
    <row r="8972" ht="14.25">
      <c r="J8972" s="41"/>
    </row>
    <row r="8973" ht="14.25">
      <c r="J8973" s="41"/>
    </row>
    <row r="8974" ht="14.25">
      <c r="J8974" s="41"/>
    </row>
    <row r="8975" ht="14.25">
      <c r="J8975" s="41"/>
    </row>
    <row r="8976" ht="14.25">
      <c r="J8976" s="41"/>
    </row>
    <row r="8977" ht="14.25">
      <c r="J8977" s="41"/>
    </row>
    <row r="8978" ht="14.25">
      <c r="J8978" s="41"/>
    </row>
    <row r="8979" ht="14.25">
      <c r="J8979" s="41"/>
    </row>
    <row r="8980" ht="14.25">
      <c r="J8980" s="41"/>
    </row>
    <row r="8981" ht="14.25">
      <c r="J8981" s="41"/>
    </row>
    <row r="8982" ht="14.25">
      <c r="J8982" s="41"/>
    </row>
    <row r="8983" ht="14.25">
      <c r="J8983" s="41"/>
    </row>
    <row r="8984" ht="14.25">
      <c r="J8984" s="41"/>
    </row>
    <row r="8985" ht="14.25">
      <c r="J8985" s="41"/>
    </row>
    <row r="8986" ht="14.25">
      <c r="J8986" s="41"/>
    </row>
    <row r="8987" ht="14.25">
      <c r="J8987" s="41"/>
    </row>
    <row r="8988" ht="14.25">
      <c r="J8988" s="41"/>
    </row>
    <row r="8989" ht="14.25">
      <c r="J8989" s="41"/>
    </row>
    <row r="8990" ht="14.25">
      <c r="J8990" s="41"/>
    </row>
    <row r="8991" ht="14.25">
      <c r="J8991" s="41"/>
    </row>
    <row r="8992" ht="14.25">
      <c r="J8992" s="41"/>
    </row>
    <row r="8993" ht="14.25">
      <c r="J8993" s="41"/>
    </row>
    <row r="8994" ht="14.25">
      <c r="J8994" s="41"/>
    </row>
    <row r="8995" ht="14.25">
      <c r="J8995" s="41"/>
    </row>
    <row r="8996" ht="14.25">
      <c r="J8996" s="41"/>
    </row>
    <row r="8997" ht="14.25">
      <c r="J8997" s="41"/>
    </row>
    <row r="8998" ht="14.25">
      <c r="J8998" s="41"/>
    </row>
    <row r="8999" ht="14.25">
      <c r="J8999" s="41"/>
    </row>
    <row r="9000" ht="14.25">
      <c r="J9000" s="41"/>
    </row>
    <row r="9001" ht="14.25">
      <c r="J9001" s="41"/>
    </row>
    <row r="9002" ht="14.25">
      <c r="J9002" s="41"/>
    </row>
    <row r="9003" ht="14.25">
      <c r="J9003" s="41"/>
    </row>
    <row r="9004" ht="14.25">
      <c r="J9004" s="41"/>
    </row>
    <row r="9005" ht="14.25">
      <c r="J9005" s="41"/>
    </row>
    <row r="9006" ht="14.25">
      <c r="J9006" s="41"/>
    </row>
    <row r="9007" ht="14.25">
      <c r="J9007" s="41"/>
    </row>
    <row r="9008" ht="14.25">
      <c r="J9008" s="41"/>
    </row>
    <row r="9009" ht="14.25">
      <c r="J9009" s="41"/>
    </row>
    <row r="9010" ht="14.25">
      <c r="J9010" s="41"/>
    </row>
    <row r="9011" ht="14.25">
      <c r="J9011" s="41"/>
    </row>
    <row r="9012" ht="14.25">
      <c r="J9012" s="41"/>
    </row>
    <row r="9013" ht="14.25">
      <c r="J9013" s="41"/>
    </row>
    <row r="9014" ht="14.25">
      <c r="J9014" s="41"/>
    </row>
    <row r="9015" ht="14.25">
      <c r="J9015" s="41"/>
    </row>
    <row r="9016" ht="14.25">
      <c r="J9016" s="41"/>
    </row>
    <row r="9017" ht="14.25">
      <c r="J9017" s="41"/>
    </row>
    <row r="9018" ht="14.25">
      <c r="J9018" s="41"/>
    </row>
    <row r="9019" ht="14.25">
      <c r="J9019" s="41"/>
    </row>
    <row r="9020" ht="14.25">
      <c r="J9020" s="41"/>
    </row>
    <row r="9021" ht="14.25">
      <c r="J9021" s="41"/>
    </row>
    <row r="9022" ht="14.25">
      <c r="J9022" s="41"/>
    </row>
    <row r="9023" ht="14.25">
      <c r="J9023" s="41"/>
    </row>
    <row r="9024" ht="14.25">
      <c r="J9024" s="41"/>
    </row>
    <row r="9025" ht="14.25">
      <c r="J9025" s="41"/>
    </row>
    <row r="9026" ht="14.25">
      <c r="J9026" s="41"/>
    </row>
    <row r="9027" ht="14.25">
      <c r="J9027" s="41"/>
    </row>
    <row r="9028" ht="14.25">
      <c r="J9028" s="41"/>
    </row>
    <row r="9029" ht="14.25">
      <c r="J9029" s="41"/>
    </row>
    <row r="9030" ht="14.25">
      <c r="J9030" s="41"/>
    </row>
    <row r="9031" ht="14.25">
      <c r="J9031" s="41"/>
    </row>
    <row r="9032" ht="14.25">
      <c r="J9032" s="41"/>
    </row>
    <row r="9033" ht="14.25">
      <c r="J9033" s="41"/>
    </row>
    <row r="9034" ht="14.25">
      <c r="J9034" s="41"/>
    </row>
    <row r="9035" ht="14.25">
      <c r="J9035" s="41"/>
    </row>
    <row r="9036" ht="14.25">
      <c r="J9036" s="41"/>
    </row>
    <row r="9037" ht="14.25">
      <c r="J9037" s="41"/>
    </row>
    <row r="9038" ht="14.25">
      <c r="J9038" s="41"/>
    </row>
    <row r="9039" ht="14.25">
      <c r="J9039" s="41"/>
    </row>
    <row r="9040" ht="14.25">
      <c r="J9040" s="41"/>
    </row>
    <row r="9041" ht="14.25">
      <c r="J9041" s="41"/>
    </row>
    <row r="9042" ht="14.25">
      <c r="J9042" s="41"/>
    </row>
    <row r="9043" ht="14.25">
      <c r="J9043" s="41"/>
    </row>
    <row r="9044" ht="14.25">
      <c r="J9044" s="41"/>
    </row>
    <row r="9045" ht="14.25">
      <c r="J9045" s="41"/>
    </row>
    <row r="9046" ht="14.25">
      <c r="J9046" s="41"/>
    </row>
    <row r="9047" ht="14.25">
      <c r="J9047" s="41"/>
    </row>
    <row r="9048" ht="14.25">
      <c r="J9048" s="41"/>
    </row>
    <row r="9049" ht="14.25">
      <c r="J9049" s="41"/>
    </row>
    <row r="9050" ht="14.25">
      <c r="J9050" s="41"/>
    </row>
    <row r="9051" ht="14.25">
      <c r="J9051" s="41"/>
    </row>
    <row r="9052" ht="14.25">
      <c r="J9052" s="41"/>
    </row>
    <row r="9053" ht="14.25">
      <c r="J9053" s="41"/>
    </row>
    <row r="9054" ht="14.25">
      <c r="J9054" s="41"/>
    </row>
    <row r="9055" ht="14.25">
      <c r="J9055" s="41"/>
    </row>
    <row r="9056" ht="14.25">
      <c r="J9056" s="41"/>
    </row>
    <row r="9057" ht="14.25">
      <c r="J9057" s="41"/>
    </row>
    <row r="9058" ht="14.25">
      <c r="J9058" s="41"/>
    </row>
    <row r="9059" ht="14.25">
      <c r="J9059" s="41"/>
    </row>
    <row r="9060" ht="14.25">
      <c r="J9060" s="41"/>
    </row>
    <row r="9061" ht="14.25">
      <c r="J9061" s="41"/>
    </row>
    <row r="9062" ht="14.25">
      <c r="J9062" s="41"/>
    </row>
    <row r="9063" ht="14.25">
      <c r="J9063" s="41"/>
    </row>
    <row r="9064" ht="14.25">
      <c r="J9064" s="41"/>
    </row>
    <row r="9065" ht="14.25">
      <c r="J9065" s="41"/>
    </row>
    <row r="9066" ht="14.25">
      <c r="J9066" s="41"/>
    </row>
    <row r="9067" ht="14.25">
      <c r="J9067" s="41"/>
    </row>
    <row r="9068" ht="14.25">
      <c r="J9068" s="41"/>
    </row>
    <row r="9069" ht="14.25">
      <c r="J9069" s="41"/>
    </row>
    <row r="9070" ht="14.25">
      <c r="J9070" s="41"/>
    </row>
    <row r="9071" ht="14.25">
      <c r="J9071" s="41"/>
    </row>
    <row r="9072" ht="14.25">
      <c r="J9072" s="41"/>
    </row>
    <row r="9073" ht="14.25">
      <c r="J9073" s="41"/>
    </row>
    <row r="9074" ht="14.25">
      <c r="J9074" s="41"/>
    </row>
    <row r="9075" ht="14.25">
      <c r="J9075" s="41"/>
    </row>
    <row r="9076" ht="14.25">
      <c r="J9076" s="41"/>
    </row>
    <row r="9077" ht="14.25">
      <c r="J9077" s="41"/>
    </row>
    <row r="9078" ht="14.25">
      <c r="J9078" s="41"/>
    </row>
    <row r="9079" ht="14.25">
      <c r="J9079" s="41"/>
    </row>
    <row r="9080" ht="14.25">
      <c r="J9080" s="41"/>
    </row>
    <row r="9081" ht="14.25">
      <c r="J9081" s="41"/>
    </row>
    <row r="9082" ht="14.25">
      <c r="J9082" s="41"/>
    </row>
    <row r="9083" ht="14.25">
      <c r="J9083" s="41"/>
    </row>
    <row r="9084" ht="14.25">
      <c r="J9084" s="41"/>
    </row>
    <row r="9085" ht="14.25">
      <c r="J9085" s="41"/>
    </row>
    <row r="9086" ht="14.25">
      <c r="J9086" s="41"/>
    </row>
    <row r="9087" ht="14.25">
      <c r="J9087" s="41"/>
    </row>
    <row r="9088" ht="14.25">
      <c r="J9088" s="41"/>
    </row>
    <row r="9089" ht="14.25">
      <c r="J9089" s="41"/>
    </row>
    <row r="9090" ht="14.25">
      <c r="J9090" s="41"/>
    </row>
    <row r="9091" ht="14.25">
      <c r="J9091" s="41"/>
    </row>
    <row r="9092" ht="14.25">
      <c r="J9092" s="41"/>
    </row>
    <row r="9093" ht="14.25">
      <c r="J9093" s="41"/>
    </row>
    <row r="9094" ht="14.25">
      <c r="J9094" s="41"/>
    </row>
    <row r="9095" ht="14.25">
      <c r="J9095" s="41"/>
    </row>
    <row r="9096" ht="14.25">
      <c r="J9096" s="41"/>
    </row>
    <row r="9097" ht="14.25">
      <c r="J9097" s="41"/>
    </row>
    <row r="9098" ht="14.25">
      <c r="J9098" s="41"/>
    </row>
    <row r="9099" ht="14.25">
      <c r="J9099" s="41"/>
    </row>
    <row r="9100" ht="14.25">
      <c r="J9100" s="41"/>
    </row>
    <row r="9101" ht="14.25">
      <c r="J9101" s="41"/>
    </row>
    <row r="9102" ht="14.25">
      <c r="J9102" s="41"/>
    </row>
    <row r="9103" ht="14.25">
      <c r="J9103" s="41"/>
    </row>
    <row r="9104" ht="14.25">
      <c r="J9104" s="41"/>
    </row>
    <row r="9105" ht="14.25">
      <c r="J9105" s="41"/>
    </row>
    <row r="9106" ht="14.25">
      <c r="J9106" s="41"/>
    </row>
    <row r="9107" ht="14.25">
      <c r="J9107" s="41"/>
    </row>
    <row r="9108" ht="14.25">
      <c r="J9108" s="41"/>
    </row>
    <row r="9109" ht="14.25">
      <c r="J9109" s="41"/>
    </row>
    <row r="9110" ht="14.25">
      <c r="J9110" s="41"/>
    </row>
    <row r="9111" ht="14.25">
      <c r="J9111" s="41"/>
    </row>
    <row r="9112" ht="14.25">
      <c r="J9112" s="41"/>
    </row>
    <row r="9113" ht="14.25">
      <c r="J9113" s="41"/>
    </row>
    <row r="9114" ht="14.25">
      <c r="J9114" s="41"/>
    </row>
    <row r="9115" ht="14.25">
      <c r="J9115" s="41"/>
    </row>
    <row r="9116" ht="14.25">
      <c r="J9116" s="41"/>
    </row>
    <row r="9117" ht="14.25">
      <c r="J9117" s="41"/>
    </row>
    <row r="9118" ht="14.25">
      <c r="J9118" s="41"/>
    </row>
    <row r="9119" ht="14.25">
      <c r="J9119" s="41"/>
    </row>
    <row r="9120" ht="14.25">
      <c r="J9120" s="41"/>
    </row>
    <row r="9121" ht="14.25">
      <c r="J9121" s="41"/>
    </row>
    <row r="9122" ht="14.25">
      <c r="J9122" s="41"/>
    </row>
    <row r="9123" ht="14.25">
      <c r="J9123" s="41"/>
    </row>
    <row r="9124" ht="14.25">
      <c r="J9124" s="41"/>
    </row>
    <row r="9125" ht="14.25">
      <c r="J9125" s="41"/>
    </row>
    <row r="9126" ht="14.25">
      <c r="J9126" s="41"/>
    </row>
    <row r="9127" ht="14.25">
      <c r="J9127" s="41"/>
    </row>
    <row r="9128" ht="14.25">
      <c r="J9128" s="41"/>
    </row>
    <row r="9129" ht="14.25">
      <c r="J9129" s="41"/>
    </row>
    <row r="9130" ht="14.25">
      <c r="J9130" s="41"/>
    </row>
    <row r="9131" ht="14.25">
      <c r="J9131" s="41"/>
    </row>
    <row r="9132" ht="14.25">
      <c r="J9132" s="41"/>
    </row>
    <row r="9133" ht="14.25">
      <c r="J9133" s="41"/>
    </row>
    <row r="9134" ht="14.25">
      <c r="J9134" s="41"/>
    </row>
    <row r="9135" ht="14.25">
      <c r="J9135" s="41"/>
    </row>
    <row r="9136" ht="14.25">
      <c r="J9136" s="41"/>
    </row>
    <row r="9137" ht="14.25">
      <c r="J9137" s="41"/>
    </row>
    <row r="9138" ht="14.25">
      <c r="J9138" s="41"/>
    </row>
    <row r="9139" ht="14.25">
      <c r="J9139" s="41"/>
    </row>
    <row r="9140" ht="14.25">
      <c r="J9140" s="41"/>
    </row>
    <row r="9141" ht="14.25">
      <c r="J9141" s="41"/>
    </row>
    <row r="9142" ht="14.25">
      <c r="J9142" s="41"/>
    </row>
    <row r="9143" ht="14.25">
      <c r="J9143" s="41"/>
    </row>
    <row r="9144" ht="14.25">
      <c r="J9144" s="41"/>
    </row>
    <row r="9145" ht="14.25">
      <c r="J9145" s="41"/>
    </row>
    <row r="9146" ht="14.25">
      <c r="J9146" s="41"/>
    </row>
    <row r="9147" ht="14.25">
      <c r="J9147" s="41"/>
    </row>
    <row r="9148" ht="14.25">
      <c r="J9148" s="41"/>
    </row>
    <row r="9149" ht="14.25">
      <c r="J9149" s="41"/>
    </row>
    <row r="9150" ht="14.25">
      <c r="J9150" s="41"/>
    </row>
    <row r="9151" ht="14.25">
      <c r="J9151" s="41"/>
    </row>
    <row r="9152" ht="14.25">
      <c r="J9152" s="41"/>
    </row>
    <row r="9153" ht="14.25">
      <c r="J9153" s="41"/>
    </row>
    <row r="9154" ht="14.25">
      <c r="J9154" s="41"/>
    </row>
    <row r="9155" ht="14.25">
      <c r="J9155" s="41"/>
    </row>
    <row r="9156" ht="14.25">
      <c r="J9156" s="41"/>
    </row>
    <row r="9157" ht="14.25">
      <c r="J9157" s="41"/>
    </row>
    <row r="9158" ht="14.25">
      <c r="J9158" s="41"/>
    </row>
    <row r="9159" ht="14.25">
      <c r="J9159" s="41"/>
    </row>
    <row r="9160" ht="14.25">
      <c r="J9160" s="41"/>
    </row>
    <row r="9161" ht="14.25">
      <c r="J9161" s="41"/>
    </row>
    <row r="9162" ht="14.25">
      <c r="J9162" s="41"/>
    </row>
    <row r="9163" ht="14.25">
      <c r="J9163" s="41"/>
    </row>
    <row r="9164" ht="14.25">
      <c r="J9164" s="41"/>
    </row>
    <row r="9165" ht="14.25">
      <c r="J9165" s="41"/>
    </row>
    <row r="9166" ht="14.25">
      <c r="J9166" s="41"/>
    </row>
    <row r="9167" ht="14.25">
      <c r="J9167" s="41"/>
    </row>
    <row r="9168" ht="14.25">
      <c r="J9168" s="41"/>
    </row>
    <row r="9169" ht="14.25">
      <c r="J9169" s="41"/>
    </row>
    <row r="9170" ht="14.25">
      <c r="J9170" s="41"/>
    </row>
    <row r="9171" ht="14.25">
      <c r="J9171" s="41"/>
    </row>
    <row r="9172" ht="14.25">
      <c r="J9172" s="41"/>
    </row>
    <row r="9173" ht="14.25">
      <c r="J9173" s="41"/>
    </row>
    <row r="9174" ht="14.25">
      <c r="J9174" s="41"/>
    </row>
    <row r="9175" ht="14.25">
      <c r="J9175" s="41"/>
    </row>
    <row r="9176" ht="14.25">
      <c r="J9176" s="41"/>
    </row>
    <row r="9177" ht="14.25">
      <c r="J9177" s="41"/>
    </row>
    <row r="9178" ht="14.25">
      <c r="J9178" s="41"/>
    </row>
    <row r="9179" ht="14.25">
      <c r="J9179" s="41"/>
    </row>
    <row r="9180" ht="14.25">
      <c r="J9180" s="41"/>
    </row>
    <row r="9181" ht="14.25">
      <c r="J9181" s="41"/>
    </row>
    <row r="9182" ht="14.25">
      <c r="J9182" s="41"/>
    </row>
    <row r="9183" ht="14.25">
      <c r="J9183" s="41"/>
    </row>
    <row r="9184" ht="14.25">
      <c r="J9184" s="41"/>
    </row>
    <row r="9185" ht="14.25">
      <c r="J9185" s="41"/>
    </row>
    <row r="9186" ht="14.25">
      <c r="J9186" s="41"/>
    </row>
    <row r="9187" ht="14.25">
      <c r="J9187" s="41"/>
    </row>
    <row r="9188" ht="14.25">
      <c r="J9188" s="41"/>
    </row>
    <row r="9189" ht="14.25">
      <c r="J9189" s="41"/>
    </row>
    <row r="9190" ht="14.25">
      <c r="J9190" s="41"/>
    </row>
    <row r="9191" ht="14.25">
      <c r="J9191" s="41"/>
    </row>
    <row r="9192" ht="14.25">
      <c r="J9192" s="41"/>
    </row>
    <row r="9193" ht="14.25">
      <c r="J9193" s="41"/>
    </row>
    <row r="9194" ht="14.25">
      <c r="J9194" s="41"/>
    </row>
    <row r="9195" ht="14.25">
      <c r="J9195" s="41"/>
    </row>
    <row r="9196" ht="14.25">
      <c r="J9196" s="41"/>
    </row>
    <row r="9197" ht="14.25">
      <c r="J9197" s="41"/>
    </row>
    <row r="9198" ht="14.25">
      <c r="J9198" s="41"/>
    </row>
    <row r="9199" ht="14.25">
      <c r="J9199" s="41"/>
    </row>
    <row r="9200" ht="14.25">
      <c r="J9200" s="41"/>
    </row>
    <row r="9201" ht="14.25">
      <c r="J9201" s="41"/>
    </row>
    <row r="9202" ht="14.25">
      <c r="J9202" s="41"/>
    </row>
    <row r="9203" ht="14.25">
      <c r="J9203" s="41"/>
    </row>
    <row r="9204" ht="14.25">
      <c r="J9204" s="41"/>
    </row>
    <row r="9205" ht="14.25">
      <c r="J9205" s="41"/>
    </row>
    <row r="9206" ht="14.25">
      <c r="J9206" s="41"/>
    </row>
    <row r="9207" ht="14.25">
      <c r="J9207" s="41"/>
    </row>
    <row r="9208" ht="14.25">
      <c r="J9208" s="41"/>
    </row>
    <row r="9209" ht="14.25">
      <c r="J9209" s="41"/>
    </row>
    <row r="9210" ht="14.25">
      <c r="J9210" s="41"/>
    </row>
    <row r="9211" ht="14.25">
      <c r="J9211" s="41"/>
    </row>
    <row r="9212" ht="14.25">
      <c r="J9212" s="41"/>
    </row>
    <row r="9213" ht="14.25">
      <c r="J9213" s="41"/>
    </row>
    <row r="9214" ht="14.25">
      <c r="J9214" s="41"/>
    </row>
    <row r="9215" ht="14.25">
      <c r="J9215" s="41"/>
    </row>
    <row r="9216" ht="14.25">
      <c r="J9216" s="41"/>
    </row>
    <row r="9217" ht="14.25">
      <c r="J9217" s="41"/>
    </row>
    <row r="9218" ht="14.25">
      <c r="J9218" s="41"/>
    </row>
    <row r="9219" ht="14.25">
      <c r="J9219" s="41"/>
    </row>
    <row r="9220" ht="14.25">
      <c r="J9220" s="41"/>
    </row>
    <row r="9221" ht="14.25">
      <c r="J9221" s="41"/>
    </row>
    <row r="9222" ht="14.25">
      <c r="J9222" s="41"/>
    </row>
    <row r="9223" ht="14.25">
      <c r="J9223" s="41"/>
    </row>
    <row r="9224" ht="14.25">
      <c r="J9224" s="41"/>
    </row>
    <row r="9225" ht="14.25">
      <c r="J9225" s="41"/>
    </row>
    <row r="9226" ht="14.25">
      <c r="J9226" s="41"/>
    </row>
    <row r="9227" ht="14.25">
      <c r="J9227" s="41"/>
    </row>
    <row r="9228" ht="14.25">
      <c r="J9228" s="41"/>
    </row>
    <row r="9229" ht="14.25">
      <c r="J9229" s="41"/>
    </row>
    <row r="9230" ht="14.25">
      <c r="J9230" s="41"/>
    </row>
    <row r="9231" ht="14.25">
      <c r="J9231" s="41"/>
    </row>
    <row r="9232" ht="14.25">
      <c r="J9232" s="41"/>
    </row>
    <row r="9233" ht="14.25">
      <c r="J9233" s="41"/>
    </row>
    <row r="9234" ht="14.25">
      <c r="J9234" s="41"/>
    </row>
    <row r="9235" ht="14.25">
      <c r="J9235" s="41"/>
    </row>
    <row r="9236" ht="14.25">
      <c r="J9236" s="41"/>
    </row>
    <row r="9237" ht="14.25">
      <c r="J9237" s="41"/>
    </row>
    <row r="9238" ht="14.25">
      <c r="J9238" s="41"/>
    </row>
    <row r="9239" ht="14.25">
      <c r="J9239" s="41"/>
    </row>
    <row r="9240" ht="14.25">
      <c r="J9240" s="41"/>
    </row>
    <row r="9241" ht="14.25">
      <c r="J9241" s="41"/>
    </row>
    <row r="9242" ht="14.25">
      <c r="J9242" s="41"/>
    </row>
    <row r="9243" ht="14.25">
      <c r="J9243" s="41"/>
    </row>
    <row r="9244" ht="14.25">
      <c r="J9244" s="41"/>
    </row>
    <row r="9245" ht="14.25">
      <c r="J9245" s="41"/>
    </row>
    <row r="9246" ht="14.25">
      <c r="J9246" s="41"/>
    </row>
    <row r="9247" ht="14.25">
      <c r="J9247" s="41"/>
    </row>
    <row r="9248" ht="14.25">
      <c r="J9248" s="41"/>
    </row>
    <row r="9249" ht="14.25">
      <c r="J9249" s="41"/>
    </row>
    <row r="9250" ht="14.25">
      <c r="J9250" s="41"/>
    </row>
    <row r="9251" ht="14.25">
      <c r="J9251" s="41"/>
    </row>
    <row r="9252" ht="14.25">
      <c r="J9252" s="41"/>
    </row>
    <row r="9253" ht="14.25">
      <c r="J9253" s="41"/>
    </row>
    <row r="9254" ht="14.25">
      <c r="J9254" s="41"/>
    </row>
    <row r="9255" ht="14.25">
      <c r="J9255" s="41"/>
    </row>
    <row r="9256" ht="14.25">
      <c r="J9256" s="41"/>
    </row>
    <row r="9257" ht="14.25">
      <c r="J9257" s="41"/>
    </row>
    <row r="9258" ht="14.25">
      <c r="J9258" s="41"/>
    </row>
    <row r="9259" ht="14.25">
      <c r="J9259" s="41"/>
    </row>
    <row r="9260" ht="14.25">
      <c r="J9260" s="41"/>
    </row>
    <row r="9261" ht="14.25">
      <c r="J9261" s="41"/>
    </row>
    <row r="9262" ht="14.25">
      <c r="J9262" s="41"/>
    </row>
    <row r="9263" ht="14.25">
      <c r="J9263" s="41"/>
    </row>
    <row r="9264" ht="14.25">
      <c r="J9264" s="41"/>
    </row>
    <row r="9265" ht="14.25">
      <c r="J9265" s="41"/>
    </row>
    <row r="9266" ht="14.25">
      <c r="J9266" s="41"/>
    </row>
    <row r="9267" ht="14.25">
      <c r="J9267" s="41"/>
    </row>
    <row r="9268" ht="14.25">
      <c r="J9268" s="41"/>
    </row>
    <row r="9269" ht="14.25">
      <c r="J9269" s="41"/>
    </row>
    <row r="9270" ht="14.25">
      <c r="J9270" s="41"/>
    </row>
    <row r="9271" ht="14.25">
      <c r="J9271" s="41"/>
    </row>
    <row r="9272" ht="14.25">
      <c r="J9272" s="41"/>
    </row>
    <row r="9273" ht="14.25">
      <c r="J9273" s="41"/>
    </row>
    <row r="9274" ht="14.25">
      <c r="J9274" s="41"/>
    </row>
    <row r="9275" ht="14.25">
      <c r="J9275" s="41"/>
    </row>
    <row r="9276" ht="14.25">
      <c r="J9276" s="41"/>
    </row>
    <row r="9277" ht="14.25">
      <c r="J9277" s="41"/>
    </row>
    <row r="9278" ht="14.25">
      <c r="J9278" s="41"/>
    </row>
    <row r="9279" ht="14.25">
      <c r="J9279" s="41"/>
    </row>
    <row r="9280" ht="14.25">
      <c r="J9280" s="41"/>
    </row>
    <row r="9281" ht="14.25">
      <c r="J9281" s="41"/>
    </row>
    <row r="9282" ht="14.25">
      <c r="J9282" s="41"/>
    </row>
    <row r="9283" ht="14.25">
      <c r="J9283" s="41"/>
    </row>
    <row r="9284" ht="14.25">
      <c r="J9284" s="41"/>
    </row>
    <row r="9285" ht="14.25">
      <c r="J9285" s="41"/>
    </row>
    <row r="9286" ht="14.25">
      <c r="J9286" s="41"/>
    </row>
    <row r="9287" ht="14.25">
      <c r="J9287" s="41"/>
    </row>
    <row r="9288" ht="14.25">
      <c r="J9288" s="41"/>
    </row>
    <row r="9289" ht="14.25">
      <c r="J9289" s="41"/>
    </row>
    <row r="9290" ht="14.25">
      <c r="J9290" s="41"/>
    </row>
    <row r="9291" ht="14.25">
      <c r="J9291" s="41"/>
    </row>
    <row r="9292" ht="14.25">
      <c r="J9292" s="41"/>
    </row>
    <row r="9293" ht="14.25">
      <c r="J9293" s="41"/>
    </row>
    <row r="9294" ht="14.25">
      <c r="J9294" s="41"/>
    </row>
    <row r="9295" ht="14.25">
      <c r="J9295" s="41"/>
    </row>
    <row r="9296" ht="14.25">
      <c r="J9296" s="41"/>
    </row>
    <row r="9297" ht="14.25">
      <c r="J9297" s="41"/>
    </row>
    <row r="9298" ht="14.25">
      <c r="J9298" s="41"/>
    </row>
    <row r="9299" ht="14.25">
      <c r="J9299" s="41"/>
    </row>
    <row r="9300" ht="14.25">
      <c r="J9300" s="41"/>
    </row>
    <row r="9301" ht="14.25">
      <c r="J9301" s="41"/>
    </row>
    <row r="9302" ht="14.25">
      <c r="J9302" s="41"/>
    </row>
    <row r="9303" ht="14.25">
      <c r="J9303" s="41"/>
    </row>
    <row r="9304" ht="14.25">
      <c r="J9304" s="41"/>
    </row>
    <row r="9305" ht="14.25">
      <c r="J9305" s="41"/>
    </row>
    <row r="9306" ht="14.25">
      <c r="J9306" s="41"/>
    </row>
    <row r="9307" ht="14.25">
      <c r="J9307" s="41"/>
    </row>
    <row r="9308" ht="14.25">
      <c r="J9308" s="41"/>
    </row>
    <row r="9309" ht="14.25">
      <c r="J9309" s="41"/>
    </row>
    <row r="9310" ht="14.25">
      <c r="J9310" s="41"/>
    </row>
    <row r="9311" ht="14.25">
      <c r="J9311" s="41"/>
    </row>
    <row r="9312" ht="14.25">
      <c r="J9312" s="41"/>
    </row>
    <row r="9313" ht="14.25">
      <c r="J9313" s="41"/>
    </row>
    <row r="9314" ht="14.25">
      <c r="J9314" s="41"/>
    </row>
    <row r="9315" ht="14.25">
      <c r="J9315" s="41"/>
    </row>
    <row r="9316" ht="14.25">
      <c r="J9316" s="41"/>
    </row>
    <row r="9317" ht="14.25">
      <c r="J9317" s="41"/>
    </row>
    <row r="9318" ht="14.25">
      <c r="J9318" s="41"/>
    </row>
    <row r="9319" ht="14.25">
      <c r="J9319" s="41"/>
    </row>
    <row r="9320" ht="14.25">
      <c r="J9320" s="41"/>
    </row>
    <row r="9321" ht="14.25">
      <c r="J9321" s="41"/>
    </row>
    <row r="9322" ht="14.25">
      <c r="J9322" s="41"/>
    </row>
    <row r="9323" ht="14.25">
      <c r="J9323" s="41"/>
    </row>
    <row r="9324" ht="14.25">
      <c r="J9324" s="41"/>
    </row>
    <row r="9325" ht="14.25">
      <c r="J9325" s="41"/>
    </row>
    <row r="9326" ht="14.25">
      <c r="J9326" s="41"/>
    </row>
    <row r="9327" ht="14.25">
      <c r="J9327" s="41"/>
    </row>
    <row r="9328" ht="14.25">
      <c r="J9328" s="41"/>
    </row>
    <row r="9329" ht="14.25">
      <c r="J9329" s="41"/>
    </row>
    <row r="9330" ht="14.25">
      <c r="J9330" s="41"/>
    </row>
    <row r="9331" ht="14.25">
      <c r="J9331" s="41"/>
    </row>
    <row r="9332" ht="14.25">
      <c r="J9332" s="41"/>
    </row>
    <row r="9333" ht="14.25">
      <c r="J9333" s="41"/>
    </row>
    <row r="9334" ht="14.25">
      <c r="J9334" s="41"/>
    </row>
    <row r="9335" ht="14.25">
      <c r="J9335" s="41"/>
    </row>
    <row r="9336" ht="14.25">
      <c r="J9336" s="41"/>
    </row>
    <row r="9337" ht="14.25">
      <c r="J9337" s="41"/>
    </row>
    <row r="9338" ht="14.25">
      <c r="J9338" s="41"/>
    </row>
    <row r="9339" ht="14.25">
      <c r="J9339" s="41"/>
    </row>
    <row r="9340" ht="14.25">
      <c r="J9340" s="41"/>
    </row>
    <row r="9341" ht="14.25">
      <c r="J9341" s="41"/>
    </row>
    <row r="9342" ht="14.25">
      <c r="J9342" s="41"/>
    </row>
    <row r="9343" ht="14.25">
      <c r="J9343" s="41"/>
    </row>
    <row r="9344" ht="14.25">
      <c r="J9344" s="41"/>
    </row>
    <row r="9345" ht="14.25">
      <c r="J9345" s="41"/>
    </row>
    <row r="9346" ht="14.25">
      <c r="J9346" s="41"/>
    </row>
    <row r="9347" ht="14.25">
      <c r="J9347" s="41"/>
    </row>
    <row r="9348" ht="14.25">
      <c r="J9348" s="41"/>
    </row>
    <row r="9349" ht="14.25">
      <c r="J9349" s="41"/>
    </row>
    <row r="9350" ht="14.25">
      <c r="J9350" s="41"/>
    </row>
    <row r="9351" ht="14.25">
      <c r="J9351" s="41"/>
    </row>
    <row r="9352" ht="14.25">
      <c r="J9352" s="41"/>
    </row>
    <row r="9353" ht="14.25">
      <c r="J9353" s="41"/>
    </row>
    <row r="9354" ht="14.25">
      <c r="J9354" s="41"/>
    </row>
    <row r="9355" ht="14.25">
      <c r="J9355" s="41"/>
    </row>
    <row r="9356" ht="14.25">
      <c r="J9356" s="41"/>
    </row>
    <row r="9357" ht="14.25">
      <c r="J9357" s="41"/>
    </row>
    <row r="9358" ht="14.25">
      <c r="J9358" s="41"/>
    </row>
    <row r="9359" ht="14.25">
      <c r="J9359" s="41"/>
    </row>
    <row r="9360" ht="14.25">
      <c r="J9360" s="41"/>
    </row>
    <row r="9361" ht="14.25">
      <c r="J9361" s="41"/>
    </row>
    <row r="9362" ht="14.25">
      <c r="J9362" s="41"/>
    </row>
    <row r="9363" ht="14.25">
      <c r="J9363" s="41"/>
    </row>
    <row r="9364" ht="14.25">
      <c r="J9364" s="41"/>
    </row>
    <row r="9365" ht="14.25">
      <c r="J9365" s="41"/>
    </row>
    <row r="9366" ht="14.25">
      <c r="J9366" s="41"/>
    </row>
    <row r="9367" ht="14.25">
      <c r="J9367" s="41"/>
    </row>
    <row r="9368" ht="14.25">
      <c r="J9368" s="41"/>
    </row>
    <row r="9369" ht="14.25">
      <c r="J9369" s="41"/>
    </row>
    <row r="9370" ht="14.25">
      <c r="J9370" s="41"/>
    </row>
    <row r="9371" ht="14.25">
      <c r="J9371" s="41"/>
    </row>
    <row r="9372" ht="14.25">
      <c r="J9372" s="41"/>
    </row>
    <row r="9373" ht="14.25">
      <c r="J9373" s="41"/>
    </row>
    <row r="9374" ht="14.25">
      <c r="J9374" s="41"/>
    </row>
    <row r="9375" ht="14.25">
      <c r="J9375" s="41"/>
    </row>
    <row r="9376" ht="14.25">
      <c r="J9376" s="41"/>
    </row>
    <row r="9377" ht="14.25">
      <c r="J9377" s="41"/>
    </row>
    <row r="9378" ht="14.25">
      <c r="J9378" s="41"/>
    </row>
    <row r="9379" ht="14.25">
      <c r="J9379" s="41"/>
    </row>
    <row r="9380" ht="14.25">
      <c r="J9380" s="41"/>
    </row>
    <row r="9381" ht="14.25">
      <c r="J9381" s="41"/>
    </row>
    <row r="9382" ht="14.25">
      <c r="J9382" s="41"/>
    </row>
    <row r="9383" ht="14.25">
      <c r="J9383" s="41"/>
    </row>
    <row r="9384" ht="14.25">
      <c r="J9384" s="41"/>
    </row>
    <row r="9385" ht="14.25">
      <c r="J9385" s="41"/>
    </row>
    <row r="9386" ht="14.25">
      <c r="J9386" s="41"/>
    </row>
    <row r="9387" ht="14.25">
      <c r="J9387" s="41"/>
    </row>
    <row r="9388" ht="14.25">
      <c r="J9388" s="41"/>
    </row>
    <row r="9389" ht="14.25">
      <c r="J9389" s="41"/>
    </row>
    <row r="9390" ht="14.25">
      <c r="J9390" s="41"/>
    </row>
    <row r="9391" ht="14.25">
      <c r="J9391" s="41"/>
    </row>
    <row r="9392" ht="14.25">
      <c r="J9392" s="41"/>
    </row>
    <row r="9393" ht="14.25">
      <c r="J9393" s="41"/>
    </row>
    <row r="9394" ht="14.25">
      <c r="J9394" s="41"/>
    </row>
    <row r="9395" ht="14.25">
      <c r="J9395" s="41"/>
    </row>
    <row r="9396" ht="14.25">
      <c r="J9396" s="41"/>
    </row>
    <row r="9397" ht="14.25">
      <c r="J9397" s="41"/>
    </row>
    <row r="9398" ht="14.25">
      <c r="J9398" s="41"/>
    </row>
    <row r="9399" ht="14.25">
      <c r="J9399" s="41"/>
    </row>
    <row r="9400" ht="14.25">
      <c r="J9400" s="41"/>
    </row>
    <row r="9401" ht="14.25">
      <c r="J9401" s="41"/>
    </row>
    <row r="9402" ht="14.25">
      <c r="J9402" s="41"/>
    </row>
    <row r="9403" ht="14.25">
      <c r="J9403" s="41"/>
    </row>
    <row r="9404" ht="14.25">
      <c r="J9404" s="41"/>
    </row>
    <row r="9405" ht="14.25">
      <c r="J9405" s="41"/>
    </row>
    <row r="9406" ht="14.25">
      <c r="J9406" s="41"/>
    </row>
    <row r="9407" ht="14.25">
      <c r="J9407" s="41"/>
    </row>
    <row r="9408" ht="14.25">
      <c r="J9408" s="41"/>
    </row>
    <row r="9409" ht="14.25">
      <c r="J9409" s="41"/>
    </row>
    <row r="9410" ht="14.25">
      <c r="J9410" s="41"/>
    </row>
    <row r="9411" ht="14.25">
      <c r="J9411" s="41"/>
    </row>
    <row r="9412" ht="14.25">
      <c r="J9412" s="41"/>
    </row>
    <row r="9413" ht="14.25">
      <c r="J9413" s="41"/>
    </row>
    <row r="9414" ht="14.25">
      <c r="J9414" s="41"/>
    </row>
    <row r="9415" ht="14.25">
      <c r="J9415" s="41"/>
    </row>
    <row r="9416" ht="14.25">
      <c r="J9416" s="41"/>
    </row>
    <row r="9417" ht="14.25">
      <c r="J9417" s="41"/>
    </row>
    <row r="9418" ht="14.25">
      <c r="J9418" s="41"/>
    </row>
    <row r="9419" ht="14.25">
      <c r="J9419" s="41"/>
    </row>
    <row r="9420" ht="14.25">
      <c r="J9420" s="41"/>
    </row>
    <row r="9421" ht="14.25">
      <c r="J9421" s="41"/>
    </row>
    <row r="9422" ht="14.25">
      <c r="J9422" s="41"/>
    </row>
    <row r="9423" ht="14.25">
      <c r="J9423" s="41"/>
    </row>
    <row r="9424" ht="14.25">
      <c r="J9424" s="41"/>
    </row>
    <row r="9425" ht="14.25">
      <c r="J9425" s="41"/>
    </row>
    <row r="9426" ht="14.25">
      <c r="J9426" s="41"/>
    </row>
    <row r="9427" ht="14.25">
      <c r="J9427" s="41"/>
    </row>
    <row r="9428" ht="14.25">
      <c r="J9428" s="41"/>
    </row>
    <row r="9429" ht="14.25">
      <c r="J9429" s="41"/>
    </row>
    <row r="9430" ht="14.25">
      <c r="J9430" s="41"/>
    </row>
    <row r="9431" ht="14.25">
      <c r="J9431" s="41"/>
    </row>
    <row r="9432" ht="14.25">
      <c r="J9432" s="41"/>
    </row>
    <row r="9433" ht="14.25">
      <c r="J9433" s="41"/>
    </row>
    <row r="9434" ht="14.25">
      <c r="J9434" s="41"/>
    </row>
    <row r="9435" ht="14.25">
      <c r="J9435" s="41"/>
    </row>
    <row r="9436" ht="14.25">
      <c r="J9436" s="41"/>
    </row>
    <row r="9437" ht="14.25">
      <c r="J9437" s="41"/>
    </row>
    <row r="9438" ht="14.25">
      <c r="J9438" s="41"/>
    </row>
    <row r="9439" ht="14.25">
      <c r="J9439" s="41"/>
    </row>
    <row r="9440" ht="14.25">
      <c r="J9440" s="41"/>
    </row>
    <row r="9441" ht="14.25">
      <c r="J9441" s="41"/>
    </row>
    <row r="9442" ht="14.25">
      <c r="J9442" s="41"/>
    </row>
    <row r="9443" ht="14.25">
      <c r="J9443" s="41"/>
    </row>
    <row r="9444" ht="14.25">
      <c r="J9444" s="41"/>
    </row>
    <row r="9445" ht="14.25">
      <c r="J9445" s="41"/>
    </row>
    <row r="9446" ht="14.25">
      <c r="J9446" s="41"/>
    </row>
    <row r="9447" ht="14.25">
      <c r="J9447" s="41"/>
    </row>
    <row r="9448" ht="14.25">
      <c r="J9448" s="41"/>
    </row>
    <row r="9449" ht="14.25">
      <c r="J9449" s="41"/>
    </row>
    <row r="9450" ht="14.25">
      <c r="J9450" s="41"/>
    </row>
    <row r="9451" ht="14.25">
      <c r="J9451" s="41"/>
    </row>
    <row r="9452" ht="14.25">
      <c r="J9452" s="41"/>
    </row>
    <row r="9453" ht="14.25">
      <c r="J9453" s="41"/>
    </row>
    <row r="9454" ht="14.25">
      <c r="J9454" s="41"/>
    </row>
    <row r="9455" ht="14.25">
      <c r="J9455" s="41"/>
    </row>
    <row r="9456" ht="14.25">
      <c r="J9456" s="41"/>
    </row>
    <row r="9457" ht="14.25">
      <c r="J9457" s="41"/>
    </row>
    <row r="9458" ht="14.25">
      <c r="J9458" s="41"/>
    </row>
    <row r="9459" ht="14.25">
      <c r="J9459" s="41"/>
    </row>
    <row r="9460" ht="14.25">
      <c r="J9460" s="41"/>
    </row>
    <row r="9461" ht="14.25">
      <c r="J9461" s="41"/>
    </row>
    <row r="9462" ht="14.25">
      <c r="J9462" s="41"/>
    </row>
    <row r="9463" ht="14.25">
      <c r="J9463" s="41"/>
    </row>
    <row r="9464" ht="14.25">
      <c r="J9464" s="41"/>
    </row>
    <row r="9465" ht="14.25">
      <c r="J9465" s="41"/>
    </row>
    <row r="9466" ht="14.25">
      <c r="J9466" s="41"/>
    </row>
    <row r="9467" ht="14.25">
      <c r="J9467" s="41"/>
    </row>
    <row r="9468" ht="14.25">
      <c r="J9468" s="41"/>
    </row>
    <row r="9469" ht="14.25">
      <c r="J9469" s="41"/>
    </row>
    <row r="9470" ht="14.25">
      <c r="J9470" s="41"/>
    </row>
    <row r="9471" ht="14.25">
      <c r="J9471" s="41"/>
    </row>
    <row r="9472" ht="14.25">
      <c r="J9472" s="41"/>
    </row>
    <row r="9473" ht="14.25">
      <c r="J9473" s="41"/>
    </row>
    <row r="9474" ht="14.25">
      <c r="J9474" s="41"/>
    </row>
    <row r="9475" ht="14.25">
      <c r="J9475" s="41"/>
    </row>
    <row r="9476" ht="14.25">
      <c r="J9476" s="41"/>
    </row>
    <row r="9477" ht="14.25">
      <c r="J9477" s="41"/>
    </row>
    <row r="9478" ht="14.25">
      <c r="J9478" s="41"/>
    </row>
    <row r="9479" ht="14.25">
      <c r="J9479" s="41"/>
    </row>
    <row r="9480" ht="14.25">
      <c r="J9480" s="41"/>
    </row>
    <row r="9481" ht="14.25">
      <c r="J9481" s="41"/>
    </row>
    <row r="9482" ht="14.25">
      <c r="J9482" s="41"/>
    </row>
    <row r="9483" ht="14.25">
      <c r="J9483" s="41"/>
    </row>
    <row r="9484" ht="14.25">
      <c r="J9484" s="41"/>
    </row>
    <row r="9485" ht="14.25">
      <c r="J9485" s="41"/>
    </row>
    <row r="9486" ht="14.25">
      <c r="J9486" s="41"/>
    </row>
    <row r="9487" ht="14.25">
      <c r="J9487" s="41"/>
    </row>
    <row r="9488" ht="14.25">
      <c r="J9488" s="41"/>
    </row>
    <row r="9489" ht="14.25">
      <c r="J9489" s="41"/>
    </row>
    <row r="9490" ht="14.25">
      <c r="J9490" s="41"/>
    </row>
    <row r="9491" ht="14.25">
      <c r="J9491" s="41"/>
    </row>
    <row r="9492" ht="14.25">
      <c r="J9492" s="41"/>
    </row>
    <row r="9493" ht="14.25">
      <c r="J9493" s="41"/>
    </row>
    <row r="9494" ht="14.25">
      <c r="J9494" s="41"/>
    </row>
    <row r="9495" ht="14.25">
      <c r="J9495" s="41"/>
    </row>
    <row r="9496" ht="14.25">
      <c r="J9496" s="41"/>
    </row>
    <row r="9497" ht="14.25">
      <c r="J9497" s="41"/>
    </row>
    <row r="9498" ht="14.25">
      <c r="J9498" s="41"/>
    </row>
    <row r="9499" ht="14.25">
      <c r="J9499" s="41"/>
    </row>
    <row r="9500" ht="14.25">
      <c r="J9500" s="41"/>
    </row>
    <row r="9501" ht="14.25">
      <c r="J9501" s="41"/>
    </row>
    <row r="9502" ht="14.25">
      <c r="J9502" s="41"/>
    </row>
    <row r="9503" ht="14.25">
      <c r="J9503" s="41"/>
    </row>
    <row r="9504" ht="14.25">
      <c r="J9504" s="41"/>
    </row>
    <row r="9505" ht="14.25">
      <c r="J9505" s="41"/>
    </row>
    <row r="9506" ht="14.25">
      <c r="J9506" s="41"/>
    </row>
    <row r="9507" ht="14.25">
      <c r="J9507" s="41"/>
    </row>
    <row r="9508" ht="14.25">
      <c r="J9508" s="41"/>
    </row>
    <row r="9509" ht="14.25">
      <c r="J9509" s="41"/>
    </row>
    <row r="9510" ht="14.25">
      <c r="J9510" s="41"/>
    </row>
    <row r="9511" ht="14.25">
      <c r="J9511" s="41"/>
    </row>
    <row r="9512" ht="14.25">
      <c r="J9512" s="41"/>
    </row>
    <row r="9513" ht="14.25">
      <c r="J9513" s="41"/>
    </row>
    <row r="9514" ht="14.25">
      <c r="J9514" s="41"/>
    </row>
    <row r="9515" ht="14.25">
      <c r="J9515" s="41"/>
    </row>
    <row r="9516" ht="14.25">
      <c r="J9516" s="41"/>
    </row>
    <row r="9517" ht="14.25">
      <c r="J9517" s="41"/>
    </row>
    <row r="9518" ht="14.25">
      <c r="J9518" s="41"/>
    </row>
    <row r="9519" ht="14.25">
      <c r="J9519" s="41"/>
    </row>
    <row r="9520" ht="14.25">
      <c r="J9520" s="41"/>
    </row>
    <row r="9521" ht="14.25">
      <c r="J9521" s="41"/>
    </row>
    <row r="9522" ht="14.25">
      <c r="J9522" s="41"/>
    </row>
    <row r="9523" ht="14.25">
      <c r="J9523" s="41"/>
    </row>
    <row r="9524" ht="14.25">
      <c r="J9524" s="41"/>
    </row>
    <row r="9525" ht="14.25">
      <c r="J9525" s="41"/>
    </row>
    <row r="9526" ht="14.25">
      <c r="J9526" s="41"/>
    </row>
    <row r="9527" ht="14.25">
      <c r="J9527" s="41"/>
    </row>
    <row r="9528" ht="14.25">
      <c r="J9528" s="41"/>
    </row>
    <row r="9529" ht="14.25">
      <c r="J9529" s="41"/>
    </row>
    <row r="9530" ht="14.25">
      <c r="J9530" s="41"/>
    </row>
    <row r="9531" ht="14.25">
      <c r="J9531" s="41"/>
    </row>
    <row r="9532" ht="14.25">
      <c r="J9532" s="41"/>
    </row>
    <row r="9533" ht="14.25">
      <c r="J9533" s="41"/>
    </row>
    <row r="9534" ht="14.25">
      <c r="J9534" s="41"/>
    </row>
    <row r="9535" ht="14.25">
      <c r="J9535" s="41"/>
    </row>
    <row r="9536" ht="14.25">
      <c r="J9536" s="41"/>
    </row>
    <row r="9537" ht="14.25">
      <c r="J9537" s="41"/>
    </row>
    <row r="9538" ht="14.25">
      <c r="J9538" s="41"/>
    </row>
    <row r="9539" ht="14.25">
      <c r="J9539" s="41"/>
    </row>
    <row r="9540" ht="14.25">
      <c r="J9540" s="41"/>
    </row>
    <row r="9541" ht="14.25">
      <c r="J9541" s="41"/>
    </row>
    <row r="9542" ht="14.25">
      <c r="J9542" s="41"/>
    </row>
    <row r="9543" ht="14.25">
      <c r="J9543" s="41"/>
    </row>
    <row r="9544" ht="14.25">
      <c r="J9544" s="41"/>
    </row>
    <row r="9545" ht="14.25">
      <c r="J9545" s="41"/>
    </row>
    <row r="9546" ht="14.25">
      <c r="J9546" s="41"/>
    </row>
    <row r="9547" ht="14.25">
      <c r="J9547" s="41"/>
    </row>
    <row r="9548" ht="14.25">
      <c r="J9548" s="41"/>
    </row>
    <row r="9549" ht="14.25">
      <c r="J9549" s="41"/>
    </row>
    <row r="9550" ht="14.25">
      <c r="J9550" s="41"/>
    </row>
    <row r="9551" ht="14.25">
      <c r="J9551" s="41"/>
    </row>
    <row r="9552" ht="14.25">
      <c r="J9552" s="41"/>
    </row>
    <row r="9553" ht="14.25">
      <c r="J9553" s="41"/>
    </row>
    <row r="9554" ht="14.25">
      <c r="J9554" s="41"/>
    </row>
    <row r="9555" ht="14.25">
      <c r="J9555" s="41"/>
    </row>
    <row r="9556" ht="14.25">
      <c r="J9556" s="41"/>
    </row>
    <row r="9557" ht="14.25">
      <c r="J9557" s="41"/>
    </row>
    <row r="9558" ht="14.25">
      <c r="J9558" s="41"/>
    </row>
    <row r="9559" ht="14.25">
      <c r="J9559" s="41"/>
    </row>
    <row r="9560" ht="14.25">
      <c r="J9560" s="41"/>
    </row>
    <row r="9561" ht="14.25">
      <c r="J9561" s="41"/>
    </row>
    <row r="9562" ht="14.25">
      <c r="J9562" s="41"/>
    </row>
    <row r="9563" ht="14.25">
      <c r="J9563" s="41"/>
    </row>
    <row r="9564" ht="14.25">
      <c r="J9564" s="41"/>
    </row>
    <row r="9565" ht="14.25">
      <c r="J9565" s="41"/>
    </row>
    <row r="9566" ht="14.25">
      <c r="J9566" s="41"/>
    </row>
    <row r="9567" ht="14.25">
      <c r="J9567" s="41"/>
    </row>
    <row r="9568" ht="14.25">
      <c r="J9568" s="41"/>
    </row>
    <row r="9569" ht="14.25">
      <c r="J9569" s="41"/>
    </row>
    <row r="9570" ht="14.25">
      <c r="J9570" s="41"/>
    </row>
    <row r="9571" ht="14.25">
      <c r="J9571" s="41"/>
    </row>
    <row r="9572" ht="14.25">
      <c r="J9572" s="41"/>
    </row>
    <row r="9573" ht="14.25">
      <c r="J9573" s="41"/>
    </row>
    <row r="9574" ht="14.25">
      <c r="J9574" s="41"/>
    </row>
    <row r="9575" ht="14.25">
      <c r="J9575" s="41"/>
    </row>
    <row r="9576" ht="14.25">
      <c r="J9576" s="41"/>
    </row>
    <row r="9577" ht="14.25">
      <c r="J9577" s="41"/>
    </row>
    <row r="9578" ht="14.25">
      <c r="J9578" s="41"/>
    </row>
    <row r="9579" ht="14.25">
      <c r="J9579" s="41"/>
    </row>
    <row r="9580" ht="14.25">
      <c r="J9580" s="41"/>
    </row>
    <row r="9581" ht="14.25">
      <c r="J9581" s="41"/>
    </row>
    <row r="9582" ht="14.25">
      <c r="J9582" s="41"/>
    </row>
    <row r="9583" ht="14.25">
      <c r="J9583" s="41"/>
    </row>
    <row r="9584" ht="14.25">
      <c r="J9584" s="41"/>
    </row>
    <row r="9585" ht="14.25">
      <c r="J9585" s="41"/>
    </row>
    <row r="9586" ht="14.25">
      <c r="J9586" s="41"/>
    </row>
    <row r="9587" ht="14.25">
      <c r="J9587" s="41"/>
    </row>
    <row r="9588" ht="14.25">
      <c r="J9588" s="41"/>
    </row>
    <row r="9589" ht="14.25">
      <c r="J9589" s="41"/>
    </row>
    <row r="9590" ht="14.25">
      <c r="J9590" s="41"/>
    </row>
    <row r="9591" ht="14.25">
      <c r="J9591" s="41"/>
    </row>
    <row r="9592" ht="14.25">
      <c r="J9592" s="41"/>
    </row>
    <row r="9593" ht="14.25">
      <c r="J9593" s="41"/>
    </row>
    <row r="9594" ht="14.25">
      <c r="J9594" s="41"/>
    </row>
    <row r="9595" ht="14.25">
      <c r="J9595" s="41"/>
    </row>
    <row r="9596" ht="14.25">
      <c r="J9596" s="41"/>
    </row>
    <row r="9597" ht="14.25">
      <c r="J9597" s="41"/>
    </row>
    <row r="9598" ht="14.25">
      <c r="J9598" s="41"/>
    </row>
    <row r="9599" ht="14.25">
      <c r="J9599" s="41"/>
    </row>
    <row r="9600" ht="14.25">
      <c r="J9600" s="41"/>
    </row>
    <row r="9601" ht="14.25">
      <c r="J9601" s="41"/>
    </row>
    <row r="9602" ht="14.25">
      <c r="J9602" s="41"/>
    </row>
    <row r="9603" ht="14.25">
      <c r="J9603" s="41"/>
    </row>
    <row r="9604" ht="14.25">
      <c r="J9604" s="41"/>
    </row>
    <row r="9605" ht="14.25">
      <c r="J9605" s="41"/>
    </row>
    <row r="9606" ht="14.25">
      <c r="J9606" s="41"/>
    </row>
    <row r="9607" ht="14.25">
      <c r="J9607" s="41"/>
    </row>
    <row r="9608" ht="14.25">
      <c r="J9608" s="41"/>
    </row>
    <row r="9609" ht="14.25">
      <c r="J9609" s="41"/>
    </row>
    <row r="9610" ht="14.25">
      <c r="J9610" s="41"/>
    </row>
    <row r="9611" ht="14.25">
      <c r="J9611" s="41"/>
    </row>
    <row r="9612" ht="14.25">
      <c r="J9612" s="41"/>
    </row>
    <row r="9613" ht="14.25">
      <c r="J9613" s="41"/>
    </row>
    <row r="9614" ht="14.25">
      <c r="J9614" s="41"/>
    </row>
    <row r="9615" ht="14.25">
      <c r="J9615" s="41"/>
    </row>
    <row r="9616" ht="14.25">
      <c r="J9616" s="41"/>
    </row>
    <row r="9617" ht="14.25">
      <c r="J9617" s="41"/>
    </row>
    <row r="9618" ht="14.25">
      <c r="J9618" s="41"/>
    </row>
    <row r="9619" ht="14.25">
      <c r="J9619" s="41"/>
    </row>
    <row r="9620" ht="14.25">
      <c r="J9620" s="41"/>
    </row>
    <row r="9621" ht="14.25">
      <c r="J9621" s="41"/>
    </row>
    <row r="9622" ht="14.25">
      <c r="J9622" s="41"/>
    </row>
    <row r="9623" ht="14.25">
      <c r="J9623" s="41"/>
    </row>
    <row r="9624" ht="14.25">
      <c r="J9624" s="41"/>
    </row>
    <row r="9625" ht="14.25">
      <c r="J9625" s="41"/>
    </row>
    <row r="9626" ht="14.25">
      <c r="J9626" s="41"/>
    </row>
    <row r="9627" ht="14.25">
      <c r="J9627" s="41"/>
    </row>
    <row r="9628" ht="14.25">
      <c r="J9628" s="41"/>
    </row>
    <row r="9629" ht="14.25">
      <c r="J9629" s="41"/>
    </row>
    <row r="9630" ht="14.25">
      <c r="J9630" s="41"/>
    </row>
    <row r="9631" ht="14.25">
      <c r="J9631" s="41"/>
    </row>
    <row r="9632" ht="14.25">
      <c r="J9632" s="41"/>
    </row>
    <row r="9633" ht="14.25">
      <c r="J9633" s="41"/>
    </row>
    <row r="9634" ht="14.25">
      <c r="J9634" s="41"/>
    </row>
    <row r="9635" ht="14.25">
      <c r="J9635" s="41"/>
    </row>
    <row r="9636" ht="14.25">
      <c r="J9636" s="41"/>
    </row>
    <row r="9637" ht="14.25">
      <c r="J9637" s="41"/>
    </row>
    <row r="9638" ht="14.25">
      <c r="J9638" s="41"/>
    </row>
    <row r="9639" ht="14.25">
      <c r="J9639" s="41"/>
    </row>
    <row r="9640" ht="14.25">
      <c r="J9640" s="41"/>
    </row>
    <row r="9641" ht="14.25">
      <c r="J9641" s="41"/>
    </row>
    <row r="9642" ht="14.25">
      <c r="J9642" s="41"/>
    </row>
    <row r="9643" ht="14.25">
      <c r="J9643" s="41"/>
    </row>
    <row r="9644" ht="14.25">
      <c r="J9644" s="41"/>
    </row>
    <row r="9645" ht="14.25">
      <c r="J9645" s="41"/>
    </row>
    <row r="9646" ht="14.25">
      <c r="J9646" s="41"/>
    </row>
    <row r="9647" ht="14.25">
      <c r="J9647" s="41"/>
    </row>
    <row r="9648" ht="14.25">
      <c r="J9648" s="41"/>
    </row>
    <row r="9649" ht="14.25">
      <c r="J9649" s="41"/>
    </row>
    <row r="9650" ht="14.25">
      <c r="J9650" s="41"/>
    </row>
    <row r="9651" ht="14.25">
      <c r="J9651" s="41"/>
    </row>
    <row r="9652" ht="14.25">
      <c r="J9652" s="41"/>
    </row>
    <row r="9653" ht="14.25">
      <c r="J9653" s="41"/>
    </row>
    <row r="9654" ht="14.25">
      <c r="J9654" s="41"/>
    </row>
    <row r="9655" ht="14.25">
      <c r="J9655" s="41"/>
    </row>
    <row r="9656" ht="14.25">
      <c r="J9656" s="41"/>
    </row>
    <row r="9657" ht="14.25">
      <c r="J9657" s="41"/>
    </row>
    <row r="9658" ht="14.25">
      <c r="J9658" s="41"/>
    </row>
    <row r="9659" ht="14.25">
      <c r="J9659" s="41"/>
    </row>
    <row r="9660" ht="14.25">
      <c r="J9660" s="41"/>
    </row>
    <row r="9661" ht="14.25">
      <c r="J9661" s="41"/>
    </row>
    <row r="9662" ht="14.25">
      <c r="J9662" s="41"/>
    </row>
    <row r="9663" ht="14.25">
      <c r="J9663" s="41"/>
    </row>
    <row r="9664" ht="14.25">
      <c r="J9664" s="41"/>
    </row>
    <row r="9665" ht="14.25">
      <c r="J9665" s="41"/>
    </row>
    <row r="9666" ht="14.25">
      <c r="J9666" s="41"/>
    </row>
    <row r="9667" ht="14.25">
      <c r="J9667" s="41"/>
    </row>
    <row r="9668" ht="14.25">
      <c r="J9668" s="41"/>
    </row>
    <row r="9669" ht="14.25">
      <c r="J9669" s="41"/>
    </row>
    <row r="9670" ht="14.25">
      <c r="J9670" s="41"/>
    </row>
    <row r="9671" ht="14.25">
      <c r="J9671" s="41"/>
    </row>
    <row r="9672" ht="14.25">
      <c r="J9672" s="41"/>
    </row>
    <row r="9673" ht="14.25">
      <c r="J9673" s="41"/>
    </row>
    <row r="9674" ht="14.25">
      <c r="J9674" s="41"/>
    </row>
    <row r="9675" ht="14.25">
      <c r="J9675" s="41"/>
    </row>
    <row r="9676" ht="14.25">
      <c r="J9676" s="41"/>
    </row>
    <row r="9677" ht="14.25">
      <c r="J9677" s="41"/>
    </row>
    <row r="9678" ht="14.25">
      <c r="J9678" s="41"/>
    </row>
    <row r="9679" ht="14.25">
      <c r="J9679" s="41"/>
    </row>
    <row r="9680" ht="14.25">
      <c r="J9680" s="41"/>
    </row>
    <row r="9681" ht="14.25">
      <c r="J9681" s="41"/>
    </row>
    <row r="9682" ht="14.25">
      <c r="J9682" s="41"/>
    </row>
    <row r="9683" ht="14.25">
      <c r="J9683" s="41"/>
    </row>
    <row r="9684" ht="14.25">
      <c r="J9684" s="41"/>
    </row>
    <row r="9685" ht="14.25">
      <c r="J9685" s="41"/>
    </row>
    <row r="9686" ht="14.25">
      <c r="J9686" s="41"/>
    </row>
    <row r="9687" ht="14.25">
      <c r="J9687" s="41"/>
    </row>
    <row r="9688" ht="14.25">
      <c r="J9688" s="41"/>
    </row>
    <row r="9689" ht="14.25">
      <c r="J9689" s="41"/>
    </row>
    <row r="9690" ht="14.25">
      <c r="J9690" s="41"/>
    </row>
    <row r="9691" ht="14.25">
      <c r="J9691" s="41"/>
    </row>
    <row r="9692" ht="14.25">
      <c r="J9692" s="41"/>
    </row>
    <row r="9693" ht="14.25">
      <c r="J9693" s="41"/>
    </row>
    <row r="9694" ht="14.25">
      <c r="J9694" s="41"/>
    </row>
    <row r="9695" ht="14.25">
      <c r="J9695" s="41"/>
    </row>
    <row r="9696" ht="14.25">
      <c r="J9696" s="41"/>
    </row>
    <row r="9697" ht="14.25">
      <c r="J9697" s="41"/>
    </row>
    <row r="9698" ht="14.25">
      <c r="J9698" s="41"/>
    </row>
    <row r="9699" ht="14.25">
      <c r="J9699" s="41"/>
    </row>
    <row r="9700" ht="14.25">
      <c r="J9700" s="41"/>
    </row>
    <row r="9701" ht="14.25">
      <c r="J9701" s="41"/>
    </row>
    <row r="9702" ht="14.25">
      <c r="J9702" s="41"/>
    </row>
    <row r="9703" ht="14.25">
      <c r="J9703" s="41"/>
    </row>
    <row r="9704" ht="14.25">
      <c r="J9704" s="41"/>
    </row>
    <row r="9705" ht="14.25">
      <c r="J9705" s="41"/>
    </row>
    <row r="9706" ht="14.25">
      <c r="J9706" s="41"/>
    </row>
    <row r="9707" ht="14.25">
      <c r="J9707" s="41"/>
    </row>
    <row r="9708" ht="14.25">
      <c r="J9708" s="41"/>
    </row>
    <row r="9709" ht="14.25">
      <c r="J9709" s="41"/>
    </row>
    <row r="9710" ht="14.25">
      <c r="J9710" s="41"/>
    </row>
    <row r="9711" ht="14.25">
      <c r="J9711" s="41"/>
    </row>
    <row r="9712" ht="14.25">
      <c r="J9712" s="41"/>
    </row>
    <row r="9713" ht="14.25">
      <c r="J9713" s="41"/>
    </row>
    <row r="9714" ht="14.25">
      <c r="J9714" s="41"/>
    </row>
    <row r="9715" ht="14.25">
      <c r="J9715" s="41"/>
    </row>
    <row r="9716" ht="14.25">
      <c r="J9716" s="41"/>
    </row>
    <row r="9717" ht="14.25">
      <c r="J9717" s="41"/>
    </row>
    <row r="9718" ht="14.25">
      <c r="J9718" s="41"/>
    </row>
    <row r="9719" ht="14.25">
      <c r="J9719" s="41"/>
    </row>
    <row r="9720" ht="14.25">
      <c r="J9720" s="41"/>
    </row>
    <row r="9721" ht="14.25">
      <c r="J9721" s="41"/>
    </row>
    <row r="9722" ht="14.25">
      <c r="J9722" s="41"/>
    </row>
    <row r="9723" ht="14.25">
      <c r="J9723" s="41"/>
    </row>
    <row r="9724" ht="14.25">
      <c r="J9724" s="41"/>
    </row>
    <row r="9725" ht="14.25">
      <c r="J9725" s="41"/>
    </row>
    <row r="9726" ht="14.25">
      <c r="J9726" s="41"/>
    </row>
    <row r="9727" ht="14.25">
      <c r="J9727" s="41"/>
    </row>
    <row r="9728" ht="14.25">
      <c r="J9728" s="41"/>
    </row>
    <row r="9729" ht="14.25">
      <c r="J9729" s="41"/>
    </row>
    <row r="9730" ht="14.25">
      <c r="J9730" s="41"/>
    </row>
    <row r="9731" ht="14.25">
      <c r="J9731" s="41"/>
    </row>
    <row r="9732" ht="14.25">
      <c r="J9732" s="41"/>
    </row>
    <row r="9733" ht="14.25">
      <c r="J9733" s="41"/>
    </row>
    <row r="9734" ht="14.25">
      <c r="J9734" s="41"/>
    </row>
    <row r="9735" ht="14.25">
      <c r="J9735" s="41"/>
    </row>
    <row r="9736" ht="14.25">
      <c r="J9736" s="41"/>
    </row>
    <row r="9737" ht="14.25">
      <c r="J9737" s="41"/>
    </row>
    <row r="9738" ht="14.25">
      <c r="J9738" s="41"/>
    </row>
    <row r="9739" ht="14.25">
      <c r="J9739" s="41"/>
    </row>
    <row r="9740" ht="14.25">
      <c r="J9740" s="41"/>
    </row>
    <row r="9741" ht="14.25">
      <c r="J9741" s="41"/>
    </row>
    <row r="9742" ht="14.25">
      <c r="J9742" s="41"/>
    </row>
    <row r="9743" ht="14.25">
      <c r="J9743" s="41"/>
    </row>
    <row r="9744" ht="14.25">
      <c r="J9744" s="41"/>
    </row>
    <row r="9745" ht="14.25">
      <c r="J9745" s="41"/>
    </row>
    <row r="9746" ht="14.25">
      <c r="J9746" s="41"/>
    </row>
    <row r="9747" ht="14.25">
      <c r="J9747" s="41"/>
    </row>
    <row r="9748" ht="14.25">
      <c r="J9748" s="41"/>
    </row>
    <row r="9749" ht="14.25">
      <c r="J9749" s="41"/>
    </row>
    <row r="9750" ht="14.25">
      <c r="J9750" s="41"/>
    </row>
    <row r="9751" ht="14.25">
      <c r="J9751" s="41"/>
    </row>
    <row r="9752" ht="14.25">
      <c r="J9752" s="41"/>
    </row>
    <row r="9753" ht="14.25">
      <c r="J9753" s="41"/>
    </row>
    <row r="9754" ht="14.25">
      <c r="J9754" s="41"/>
    </row>
    <row r="9755" ht="14.25">
      <c r="J9755" s="41"/>
    </row>
    <row r="9756" ht="14.25">
      <c r="J9756" s="41"/>
    </row>
    <row r="9757" ht="14.25">
      <c r="J9757" s="41"/>
    </row>
    <row r="9758" ht="14.25">
      <c r="J9758" s="41"/>
    </row>
    <row r="9759" ht="14.25">
      <c r="J9759" s="41"/>
    </row>
    <row r="9760" ht="14.25">
      <c r="J9760" s="41"/>
    </row>
    <row r="9761" ht="14.25">
      <c r="J9761" s="41"/>
    </row>
    <row r="9762" ht="14.25">
      <c r="J9762" s="41"/>
    </row>
    <row r="9763" ht="14.25">
      <c r="J9763" s="41"/>
    </row>
    <row r="9764" ht="14.25">
      <c r="J9764" s="41"/>
    </row>
    <row r="9765" ht="14.25">
      <c r="J9765" s="41"/>
    </row>
    <row r="9766" ht="14.25">
      <c r="J9766" s="41"/>
    </row>
    <row r="9767" ht="14.25">
      <c r="J9767" s="41"/>
    </row>
    <row r="9768" ht="14.25">
      <c r="J9768" s="41"/>
    </row>
    <row r="9769" ht="14.25">
      <c r="J9769" s="41"/>
    </row>
    <row r="9770" ht="14.25">
      <c r="J9770" s="41"/>
    </row>
    <row r="9771" ht="14.25">
      <c r="J9771" s="41"/>
    </row>
    <row r="9772" ht="14.25">
      <c r="J9772" s="41"/>
    </row>
    <row r="9773" ht="14.25">
      <c r="J9773" s="41"/>
    </row>
    <row r="9774" ht="14.25">
      <c r="J9774" s="41"/>
    </row>
    <row r="9775" ht="14.25">
      <c r="J9775" s="41"/>
    </row>
    <row r="9776" ht="14.25">
      <c r="J9776" s="41"/>
    </row>
    <row r="9777" ht="14.25">
      <c r="J9777" s="41"/>
    </row>
    <row r="9778" ht="14.25">
      <c r="J9778" s="41"/>
    </row>
    <row r="9779" ht="14.25">
      <c r="J9779" s="41"/>
    </row>
    <row r="9780" ht="14.25">
      <c r="J9780" s="41"/>
    </row>
    <row r="9781" ht="14.25">
      <c r="J9781" s="41"/>
    </row>
    <row r="9782" ht="14.25">
      <c r="J9782" s="41"/>
    </row>
    <row r="9783" ht="14.25">
      <c r="J9783" s="41"/>
    </row>
    <row r="9784" ht="14.25">
      <c r="J9784" s="41"/>
    </row>
    <row r="9785" ht="14.25">
      <c r="J9785" s="41"/>
    </row>
    <row r="9786" ht="14.25">
      <c r="J9786" s="41"/>
    </row>
    <row r="9787" ht="14.25">
      <c r="J9787" s="41"/>
    </row>
    <row r="9788" ht="14.25">
      <c r="J9788" s="41"/>
    </row>
    <row r="9789" ht="14.25">
      <c r="J9789" s="41"/>
    </row>
    <row r="9790" ht="14.25">
      <c r="J9790" s="41"/>
    </row>
    <row r="9791" ht="14.25">
      <c r="J9791" s="41"/>
    </row>
    <row r="9792" ht="14.25">
      <c r="J9792" s="41"/>
    </row>
    <row r="9793" ht="14.25">
      <c r="J9793" s="41"/>
    </row>
    <row r="9794" ht="14.25">
      <c r="J9794" s="41"/>
    </row>
    <row r="9795" ht="14.25">
      <c r="J9795" s="41"/>
    </row>
    <row r="9796" ht="14.25">
      <c r="J9796" s="41"/>
    </row>
    <row r="9797" ht="14.25">
      <c r="J9797" s="41"/>
    </row>
    <row r="9798" ht="14.25">
      <c r="J9798" s="41"/>
    </row>
    <row r="9799" ht="14.25">
      <c r="J9799" s="41"/>
    </row>
    <row r="9800" ht="14.25">
      <c r="J9800" s="41"/>
    </row>
    <row r="9801" ht="14.25">
      <c r="J9801" s="41"/>
    </row>
    <row r="9802" ht="14.25">
      <c r="J9802" s="41"/>
    </row>
    <row r="9803" ht="14.25">
      <c r="J9803" s="41"/>
    </row>
    <row r="9804" ht="14.25">
      <c r="J9804" s="41"/>
    </row>
    <row r="9805" ht="14.25">
      <c r="J9805" s="41"/>
    </row>
    <row r="9806" ht="14.25">
      <c r="J9806" s="41"/>
    </row>
    <row r="9807" ht="14.25">
      <c r="J9807" s="41"/>
    </row>
    <row r="9808" ht="14.25">
      <c r="J9808" s="41"/>
    </row>
    <row r="9809" ht="14.25">
      <c r="J9809" s="41"/>
    </row>
    <row r="9810" ht="14.25">
      <c r="J9810" s="41"/>
    </row>
    <row r="9811" ht="14.25">
      <c r="J9811" s="41"/>
    </row>
    <row r="9812" ht="14.25">
      <c r="J9812" s="41"/>
    </row>
    <row r="9813" ht="14.25">
      <c r="J9813" s="41"/>
    </row>
    <row r="9814" ht="14.25">
      <c r="J9814" s="41"/>
    </row>
    <row r="9815" ht="14.25">
      <c r="J9815" s="41"/>
    </row>
    <row r="9816" ht="14.25">
      <c r="J9816" s="41"/>
    </row>
    <row r="9817" ht="14.25">
      <c r="J9817" s="41"/>
    </row>
    <row r="9818" ht="14.25">
      <c r="J9818" s="41"/>
    </row>
    <row r="9819" ht="14.25">
      <c r="J9819" s="41"/>
    </row>
    <row r="9820" ht="14.25">
      <c r="J9820" s="41"/>
    </row>
    <row r="9821" ht="14.25">
      <c r="J9821" s="41"/>
    </row>
    <row r="9822" ht="14.25">
      <c r="J9822" s="41"/>
    </row>
    <row r="9823" ht="14.25">
      <c r="J9823" s="41"/>
    </row>
    <row r="9824" ht="14.25">
      <c r="J9824" s="41"/>
    </row>
    <row r="9825" ht="14.25">
      <c r="J9825" s="41"/>
    </row>
    <row r="9826" ht="14.25">
      <c r="J9826" s="41"/>
    </row>
    <row r="9827" ht="14.25">
      <c r="J9827" s="41"/>
    </row>
    <row r="9828" ht="14.25">
      <c r="J9828" s="41"/>
    </row>
    <row r="9829" ht="14.25">
      <c r="J9829" s="41"/>
    </row>
    <row r="9830" ht="14.25">
      <c r="J9830" s="41"/>
    </row>
    <row r="9831" ht="14.25">
      <c r="J9831" s="41"/>
    </row>
    <row r="9832" ht="14.25">
      <c r="J9832" s="41"/>
    </row>
    <row r="9833" ht="14.25">
      <c r="J9833" s="41"/>
    </row>
    <row r="9834" ht="14.25">
      <c r="J9834" s="41"/>
    </row>
    <row r="9835" ht="14.25">
      <c r="J9835" s="41"/>
    </row>
    <row r="9836" ht="14.25">
      <c r="J9836" s="41"/>
    </row>
    <row r="9837" ht="14.25">
      <c r="J9837" s="41"/>
    </row>
    <row r="9838" ht="14.25">
      <c r="J9838" s="41"/>
    </row>
    <row r="9839" ht="14.25">
      <c r="J9839" s="41"/>
    </row>
    <row r="9840" ht="14.25">
      <c r="J9840" s="41"/>
    </row>
    <row r="9841" ht="14.25">
      <c r="J9841" s="41"/>
    </row>
    <row r="9842" ht="14.25">
      <c r="J9842" s="41"/>
    </row>
    <row r="9843" ht="14.25">
      <c r="J9843" s="41"/>
    </row>
    <row r="9844" ht="14.25">
      <c r="J9844" s="41"/>
    </row>
    <row r="9845" ht="14.25">
      <c r="J9845" s="41"/>
    </row>
    <row r="9846" ht="14.25">
      <c r="J9846" s="41"/>
    </row>
    <row r="9847" ht="14.25">
      <c r="J9847" s="41"/>
    </row>
    <row r="9848" ht="14.25">
      <c r="J9848" s="41"/>
    </row>
    <row r="9849" ht="14.25">
      <c r="J9849" s="41"/>
    </row>
    <row r="9850" ht="14.25">
      <c r="J9850" s="41"/>
    </row>
    <row r="9851" ht="14.25">
      <c r="J9851" s="41"/>
    </row>
    <row r="9852" ht="14.25">
      <c r="J9852" s="41"/>
    </row>
    <row r="9853" ht="14.25">
      <c r="J9853" s="41"/>
    </row>
    <row r="9854" ht="14.25">
      <c r="J9854" s="41"/>
    </row>
    <row r="9855" ht="14.25">
      <c r="J9855" s="41"/>
    </row>
    <row r="9856" ht="14.25">
      <c r="J9856" s="41"/>
    </row>
    <row r="9857" ht="14.25">
      <c r="J9857" s="41"/>
    </row>
    <row r="9858" ht="14.25">
      <c r="J9858" s="41"/>
    </row>
    <row r="9859" ht="14.25">
      <c r="J9859" s="41"/>
    </row>
    <row r="9860" ht="14.25">
      <c r="J9860" s="41"/>
    </row>
    <row r="9861" ht="14.25">
      <c r="J9861" s="41"/>
    </row>
    <row r="9862" ht="14.25">
      <c r="J9862" s="41"/>
    </row>
    <row r="9863" ht="14.25">
      <c r="J9863" s="41"/>
    </row>
    <row r="9864" ht="14.25">
      <c r="J9864" s="41"/>
    </row>
    <row r="9865" ht="14.25">
      <c r="J9865" s="41"/>
    </row>
    <row r="9866" ht="14.25">
      <c r="J9866" s="41"/>
    </row>
    <row r="9867" ht="14.25">
      <c r="J9867" s="41"/>
    </row>
    <row r="9868" ht="14.25">
      <c r="J9868" s="41"/>
    </row>
    <row r="9869" ht="14.25">
      <c r="J9869" s="41"/>
    </row>
    <row r="9870" ht="14.25">
      <c r="J9870" s="41"/>
    </row>
    <row r="9871" ht="14.25">
      <c r="J9871" s="41"/>
    </row>
    <row r="9872" ht="14.25">
      <c r="J9872" s="41"/>
    </row>
    <row r="9873" ht="14.25">
      <c r="J9873" s="41"/>
    </row>
    <row r="9874" ht="14.25">
      <c r="J9874" s="41"/>
    </row>
    <row r="9875" ht="14.25">
      <c r="J9875" s="41"/>
    </row>
    <row r="9876" ht="14.25">
      <c r="J9876" s="41"/>
    </row>
    <row r="9877" ht="14.25">
      <c r="J9877" s="41"/>
    </row>
    <row r="9878" ht="14.25">
      <c r="J9878" s="41"/>
    </row>
    <row r="9879" ht="14.25">
      <c r="J9879" s="41"/>
    </row>
    <row r="9880" ht="14.25">
      <c r="J9880" s="41"/>
    </row>
    <row r="9881" ht="14.25">
      <c r="J9881" s="41"/>
    </row>
    <row r="9882" ht="14.25">
      <c r="J9882" s="41"/>
    </row>
    <row r="9883" ht="14.25">
      <c r="J9883" s="41"/>
    </row>
    <row r="9884" ht="14.25">
      <c r="J9884" s="41"/>
    </row>
    <row r="9885" ht="14.25">
      <c r="J9885" s="41"/>
    </row>
    <row r="9886" ht="14.25">
      <c r="J9886" s="41"/>
    </row>
    <row r="9887" ht="14.25">
      <c r="J9887" s="41"/>
    </row>
    <row r="9888" ht="14.25">
      <c r="J9888" s="41"/>
    </row>
    <row r="9889" ht="14.25">
      <c r="J9889" s="41"/>
    </row>
    <row r="9890" ht="14.25">
      <c r="J9890" s="41"/>
    </row>
    <row r="9891" ht="14.25">
      <c r="J9891" s="41"/>
    </row>
    <row r="9892" ht="14.25">
      <c r="J9892" s="41"/>
    </row>
    <row r="9893" ht="14.25">
      <c r="J9893" s="41"/>
    </row>
    <row r="9894" ht="14.25">
      <c r="J9894" s="41"/>
    </row>
    <row r="9895" ht="14.25">
      <c r="J9895" s="41"/>
    </row>
    <row r="9896" ht="14.25">
      <c r="J9896" s="41"/>
    </row>
    <row r="9897" ht="14.25">
      <c r="J9897" s="41"/>
    </row>
    <row r="9898" ht="14.25">
      <c r="J9898" s="41"/>
    </row>
    <row r="9899" ht="14.25">
      <c r="J9899" s="41"/>
    </row>
    <row r="9900" ht="14.25">
      <c r="J9900" s="41"/>
    </row>
    <row r="9901" ht="14.25">
      <c r="J9901" s="41"/>
    </row>
    <row r="9902" ht="14.25">
      <c r="J9902" s="41"/>
    </row>
    <row r="9903" ht="14.25">
      <c r="J9903" s="41"/>
    </row>
    <row r="9904" ht="14.25">
      <c r="J9904" s="41"/>
    </row>
    <row r="9905" ht="14.25">
      <c r="J9905" s="41"/>
    </row>
    <row r="9906" ht="14.25">
      <c r="J9906" s="41"/>
    </row>
    <row r="9907" ht="14.25">
      <c r="J9907" s="41"/>
    </row>
    <row r="9908" ht="14.25">
      <c r="J9908" s="41"/>
    </row>
    <row r="9909" ht="14.25">
      <c r="J9909" s="41"/>
    </row>
    <row r="9910" ht="14.25">
      <c r="J9910" s="41"/>
    </row>
    <row r="9911" ht="14.25">
      <c r="J9911" s="41"/>
    </row>
    <row r="9912" ht="14.25">
      <c r="J9912" s="41"/>
    </row>
    <row r="9913" ht="14.25">
      <c r="J9913" s="41"/>
    </row>
    <row r="9914" ht="14.25">
      <c r="J9914" s="41"/>
    </row>
    <row r="9915" ht="14.25">
      <c r="J9915" s="41"/>
    </row>
    <row r="9916" ht="14.25">
      <c r="J9916" s="41"/>
    </row>
    <row r="9917" ht="14.25">
      <c r="J9917" s="41"/>
    </row>
    <row r="9918" ht="14.25">
      <c r="J9918" s="41"/>
    </row>
    <row r="9919" ht="14.25">
      <c r="J9919" s="41"/>
    </row>
    <row r="9920" ht="14.25">
      <c r="J9920" s="41"/>
    </row>
    <row r="9921" ht="14.25">
      <c r="J9921" s="41"/>
    </row>
    <row r="9922" ht="14.25">
      <c r="J9922" s="41"/>
    </row>
    <row r="9923" ht="14.25">
      <c r="J9923" s="41"/>
    </row>
    <row r="9924" ht="14.25">
      <c r="J9924" s="41"/>
    </row>
    <row r="9925" ht="14.25">
      <c r="J9925" s="41"/>
    </row>
    <row r="9926" ht="14.25">
      <c r="J9926" s="41"/>
    </row>
    <row r="9927" ht="14.25">
      <c r="J9927" s="41"/>
    </row>
    <row r="9928" ht="14.25">
      <c r="J9928" s="41"/>
    </row>
    <row r="9929" ht="14.25">
      <c r="J9929" s="41"/>
    </row>
    <row r="9930" ht="14.25">
      <c r="J9930" s="41"/>
    </row>
    <row r="9931" ht="14.25">
      <c r="J9931" s="41"/>
    </row>
    <row r="9932" ht="14.25">
      <c r="J9932" s="41"/>
    </row>
    <row r="9933" ht="14.25">
      <c r="J9933" s="41"/>
    </row>
    <row r="9934" ht="14.25">
      <c r="J9934" s="41"/>
    </row>
    <row r="9935" ht="14.25">
      <c r="J9935" s="41"/>
    </row>
    <row r="9936" ht="14.25">
      <c r="J9936" s="41"/>
    </row>
    <row r="9937" ht="14.25">
      <c r="J9937" s="41"/>
    </row>
    <row r="9938" ht="14.25">
      <c r="J9938" s="41"/>
    </row>
    <row r="9939" ht="14.25">
      <c r="J9939" s="41"/>
    </row>
    <row r="9940" ht="14.25">
      <c r="J9940" s="41"/>
    </row>
    <row r="9941" ht="14.25">
      <c r="J9941" s="41"/>
    </row>
    <row r="9942" ht="14.25">
      <c r="J9942" s="41"/>
    </row>
    <row r="9943" ht="14.25">
      <c r="J9943" s="41"/>
    </row>
    <row r="9944" ht="14.25">
      <c r="J9944" s="41"/>
    </row>
    <row r="9945" ht="14.25">
      <c r="J9945" s="41"/>
    </row>
    <row r="9946" ht="14.25">
      <c r="J9946" s="41"/>
    </row>
    <row r="9947" ht="14.25">
      <c r="J9947" s="41"/>
    </row>
    <row r="9948" ht="14.25">
      <c r="J9948" s="41"/>
    </row>
    <row r="9949" ht="14.25">
      <c r="J9949" s="41"/>
    </row>
    <row r="9950" ht="14.25">
      <c r="J9950" s="41"/>
    </row>
    <row r="9951" ht="14.25">
      <c r="J9951" s="41"/>
    </row>
    <row r="9952" ht="14.25">
      <c r="J9952" s="41"/>
    </row>
    <row r="9953" ht="14.25">
      <c r="J9953" s="41"/>
    </row>
    <row r="9954" ht="14.25">
      <c r="J9954" s="41"/>
    </row>
    <row r="9955" ht="14.25">
      <c r="J9955" s="41"/>
    </row>
    <row r="9956" ht="14.25">
      <c r="J9956" s="41"/>
    </row>
    <row r="9957" ht="14.25">
      <c r="J9957" s="41"/>
    </row>
    <row r="9958" ht="14.25">
      <c r="J9958" s="41"/>
    </row>
    <row r="9959" ht="14.25">
      <c r="J9959" s="41"/>
    </row>
    <row r="9960" ht="14.25">
      <c r="J9960" s="41"/>
    </row>
    <row r="9961" ht="14.25">
      <c r="J9961" s="41"/>
    </row>
    <row r="9962" ht="14.25">
      <c r="J9962" s="41"/>
    </row>
    <row r="9963" ht="14.25">
      <c r="J9963" s="41"/>
    </row>
    <row r="9964" ht="14.25">
      <c r="J9964" s="41"/>
    </row>
    <row r="9965" ht="14.25">
      <c r="J9965" s="41"/>
    </row>
    <row r="9966" ht="14.25">
      <c r="J9966" s="41"/>
    </row>
    <row r="9967" ht="14.25">
      <c r="J9967" s="41"/>
    </row>
    <row r="9968" ht="14.25">
      <c r="J9968" s="41"/>
    </row>
    <row r="9969" ht="14.25">
      <c r="J9969" s="41"/>
    </row>
    <row r="9970" ht="14.25">
      <c r="J9970" s="41"/>
    </row>
    <row r="9971" ht="14.25">
      <c r="J9971" s="41"/>
    </row>
    <row r="9972" ht="14.25">
      <c r="J9972" s="41"/>
    </row>
    <row r="9973" ht="14.25">
      <c r="J9973" s="41"/>
    </row>
    <row r="9974" ht="14.25">
      <c r="J9974" s="41"/>
    </row>
    <row r="9975" ht="14.25">
      <c r="J9975" s="41"/>
    </row>
    <row r="9976" ht="14.25">
      <c r="J9976" s="41"/>
    </row>
    <row r="9977" ht="14.25">
      <c r="J9977" s="41"/>
    </row>
    <row r="9978" ht="14.25">
      <c r="J9978" s="41"/>
    </row>
    <row r="9979" ht="14.25">
      <c r="J9979" s="41"/>
    </row>
    <row r="9980" ht="14.25">
      <c r="J9980" s="41"/>
    </row>
    <row r="9981" ht="14.25">
      <c r="J9981" s="41"/>
    </row>
    <row r="9982" ht="14.25">
      <c r="J9982" s="41"/>
    </row>
    <row r="9983" ht="14.25">
      <c r="J9983" s="41"/>
    </row>
    <row r="9984" ht="14.25">
      <c r="J9984" s="41"/>
    </row>
    <row r="9985" ht="14.25">
      <c r="J9985" s="41"/>
    </row>
    <row r="9986" ht="14.25">
      <c r="J9986" s="41"/>
    </row>
    <row r="9987" ht="14.25">
      <c r="J9987" s="41"/>
    </row>
    <row r="9988" ht="14.25">
      <c r="J9988" s="41"/>
    </row>
    <row r="9989" ht="14.25">
      <c r="J9989" s="41"/>
    </row>
    <row r="9990" ht="14.25">
      <c r="J9990" s="41"/>
    </row>
    <row r="9991" ht="14.25">
      <c r="J9991" s="41"/>
    </row>
    <row r="9992" ht="14.25">
      <c r="J9992" s="41"/>
    </row>
    <row r="9993" ht="14.25">
      <c r="J9993" s="41"/>
    </row>
    <row r="9994" ht="14.25">
      <c r="J9994" s="41"/>
    </row>
    <row r="9995" ht="14.25">
      <c r="J9995" s="41"/>
    </row>
    <row r="9996" ht="14.25">
      <c r="J9996" s="41"/>
    </row>
    <row r="9997" ht="14.25">
      <c r="J9997" s="41"/>
    </row>
    <row r="9998" ht="14.25">
      <c r="J9998" s="41"/>
    </row>
    <row r="9999" ht="14.25">
      <c r="J9999" s="41"/>
    </row>
    <row r="10000" ht="14.25">
      <c r="J10000" s="41"/>
    </row>
    <row r="10001" ht="14.25">
      <c r="J10001" s="41"/>
    </row>
    <row r="10002" ht="14.25">
      <c r="J10002" s="41"/>
    </row>
    <row r="10003" ht="14.25">
      <c r="J10003" s="41"/>
    </row>
    <row r="10004" ht="14.25">
      <c r="J10004" s="41"/>
    </row>
    <row r="10005" ht="14.25">
      <c r="J10005" s="41"/>
    </row>
    <row r="10006" ht="14.25">
      <c r="J10006" s="41"/>
    </row>
    <row r="10007" ht="14.25">
      <c r="J10007" s="41"/>
    </row>
    <row r="10008" ht="14.25">
      <c r="J10008" s="41"/>
    </row>
    <row r="10009" ht="14.25">
      <c r="J10009" s="41"/>
    </row>
    <row r="10010" ht="14.25">
      <c r="J10010" s="41"/>
    </row>
    <row r="10011" ht="14.25">
      <c r="J10011" s="41"/>
    </row>
    <row r="10012" ht="14.25">
      <c r="J10012" s="41"/>
    </row>
    <row r="10013" ht="14.25">
      <c r="J10013" s="41"/>
    </row>
    <row r="10014" ht="14.25">
      <c r="J10014" s="41"/>
    </row>
    <row r="10015" ht="14.25">
      <c r="J10015" s="41"/>
    </row>
    <row r="10016" ht="14.25">
      <c r="J10016" s="41"/>
    </row>
    <row r="10017" ht="14.25">
      <c r="J10017" s="41"/>
    </row>
    <row r="10018" ht="14.25">
      <c r="J10018" s="41"/>
    </row>
    <row r="10019" ht="14.25">
      <c r="J10019" s="41"/>
    </row>
    <row r="10020" ht="14.25">
      <c r="J10020" s="41"/>
    </row>
    <row r="10021" ht="14.25">
      <c r="J10021" s="41"/>
    </row>
    <row r="10022" ht="14.25">
      <c r="J10022" s="41"/>
    </row>
    <row r="10023" ht="14.25">
      <c r="J10023" s="41"/>
    </row>
    <row r="10024" ht="14.25">
      <c r="J10024" s="41"/>
    </row>
    <row r="10025" ht="14.25">
      <c r="J10025" s="41"/>
    </row>
    <row r="10026" ht="14.25">
      <c r="J10026" s="41"/>
    </row>
    <row r="10027" ht="14.25">
      <c r="J10027" s="41"/>
    </row>
    <row r="10028" ht="14.25">
      <c r="J10028" s="41"/>
    </row>
    <row r="10029" ht="14.25">
      <c r="J10029" s="41"/>
    </row>
    <row r="10030" ht="14.25">
      <c r="J10030" s="41"/>
    </row>
    <row r="10031" ht="14.25">
      <c r="J10031" s="41"/>
    </row>
    <row r="10032" ht="14.25">
      <c r="J10032" s="41"/>
    </row>
    <row r="10033" ht="14.25">
      <c r="J10033" s="41"/>
    </row>
    <row r="10034" ht="14.25">
      <c r="J10034" s="41"/>
    </row>
    <row r="10035" ht="14.25">
      <c r="J10035" s="41"/>
    </row>
    <row r="10036" ht="14.25">
      <c r="J10036" s="41"/>
    </row>
    <row r="10037" ht="14.25">
      <c r="J10037" s="41"/>
    </row>
    <row r="10038" ht="14.25">
      <c r="J10038" s="41"/>
    </row>
    <row r="10039" ht="14.25">
      <c r="J10039" s="41"/>
    </row>
    <row r="10040" ht="14.25">
      <c r="J10040" s="41"/>
    </row>
    <row r="10041" ht="14.25">
      <c r="J10041" s="41"/>
    </row>
    <row r="10042" ht="14.25">
      <c r="J10042" s="41"/>
    </row>
    <row r="10043" ht="14.25">
      <c r="J10043" s="41"/>
    </row>
    <row r="10044" ht="14.25">
      <c r="J10044" s="41"/>
    </row>
    <row r="10045" ht="14.25">
      <c r="J10045" s="41"/>
    </row>
    <row r="10046" ht="14.25">
      <c r="J10046" s="41"/>
    </row>
    <row r="10047" ht="14.25">
      <c r="J10047" s="41"/>
    </row>
    <row r="10048" ht="14.25">
      <c r="J10048" s="41"/>
    </row>
    <row r="10049" ht="14.25">
      <c r="J10049" s="41"/>
    </row>
    <row r="10050" ht="14.25">
      <c r="J10050" s="41"/>
    </row>
    <row r="10051" ht="14.25">
      <c r="J10051" s="41"/>
    </row>
    <row r="10052" ht="14.25">
      <c r="J10052" s="41"/>
    </row>
    <row r="10053" ht="14.25">
      <c r="J10053" s="41"/>
    </row>
    <row r="10054" ht="14.25">
      <c r="J10054" s="41"/>
    </row>
    <row r="10055" ht="14.25">
      <c r="J10055" s="41"/>
    </row>
    <row r="10056" ht="14.25">
      <c r="J10056" s="41"/>
    </row>
    <row r="10057" ht="14.25">
      <c r="J10057" s="41"/>
    </row>
    <row r="10058" ht="14.25">
      <c r="J10058" s="41"/>
    </row>
    <row r="10059" ht="14.25">
      <c r="J10059" s="41"/>
    </row>
    <row r="10060" ht="14.25">
      <c r="J10060" s="41"/>
    </row>
    <row r="10061" ht="14.25">
      <c r="J10061" s="41"/>
    </row>
    <row r="10062" ht="14.25">
      <c r="J10062" s="41"/>
    </row>
    <row r="10063" ht="14.25">
      <c r="J10063" s="41"/>
    </row>
    <row r="10064" ht="14.25">
      <c r="J10064" s="41"/>
    </row>
    <row r="10065" ht="14.25">
      <c r="J10065" s="41"/>
    </row>
    <row r="10066" ht="14.25">
      <c r="J10066" s="41"/>
    </row>
    <row r="10067" ht="14.25">
      <c r="J10067" s="41"/>
    </row>
    <row r="10068" ht="14.25">
      <c r="J10068" s="41"/>
    </row>
    <row r="10069" ht="14.25">
      <c r="J10069" s="41"/>
    </row>
    <row r="10070" ht="14.25">
      <c r="J10070" s="41"/>
    </row>
    <row r="10071" ht="14.25">
      <c r="J10071" s="41"/>
    </row>
    <row r="10072" ht="14.25">
      <c r="J10072" s="41"/>
    </row>
    <row r="10073" ht="14.25">
      <c r="J10073" s="41"/>
    </row>
    <row r="10074" ht="14.25">
      <c r="J10074" s="41"/>
    </row>
    <row r="10075" ht="14.25">
      <c r="J10075" s="41"/>
    </row>
    <row r="10076" ht="14.25">
      <c r="J10076" s="41"/>
    </row>
    <row r="10077" ht="14.25">
      <c r="J10077" s="41"/>
    </row>
    <row r="10078" ht="14.25">
      <c r="J10078" s="41"/>
    </row>
    <row r="10079" ht="14.25">
      <c r="J10079" s="41"/>
    </row>
    <row r="10080" ht="14.25">
      <c r="J10080" s="41"/>
    </row>
    <row r="10081" ht="14.25">
      <c r="J10081" s="41"/>
    </row>
    <row r="10082" ht="14.25">
      <c r="J10082" s="41"/>
    </row>
    <row r="10083" ht="14.25">
      <c r="J10083" s="41"/>
    </row>
    <row r="10084" ht="14.25">
      <c r="J10084" s="41"/>
    </row>
    <row r="10085" ht="14.25">
      <c r="J10085" s="41"/>
    </row>
    <row r="10086" ht="14.25">
      <c r="J10086" s="41"/>
    </row>
    <row r="10087" ht="14.25">
      <c r="J10087" s="41"/>
    </row>
    <row r="10088" ht="14.25">
      <c r="J10088" s="41"/>
    </row>
    <row r="10089" ht="14.25">
      <c r="J10089" s="41"/>
    </row>
    <row r="10090" ht="14.25">
      <c r="J10090" s="41"/>
    </row>
    <row r="10091" ht="14.25">
      <c r="J10091" s="41"/>
    </row>
    <row r="10092" ht="14.25">
      <c r="J10092" s="41"/>
    </row>
    <row r="10093" ht="14.25">
      <c r="J10093" s="41"/>
    </row>
    <row r="10094" ht="14.25">
      <c r="J10094" s="41"/>
    </row>
    <row r="10095" ht="14.25">
      <c r="J10095" s="41"/>
    </row>
    <row r="10096" ht="14.25">
      <c r="J10096" s="41"/>
    </row>
    <row r="10097" ht="14.25">
      <c r="J10097" s="41"/>
    </row>
    <row r="10098" ht="14.25">
      <c r="J10098" s="41"/>
    </row>
    <row r="10099" ht="14.25">
      <c r="J10099" s="41"/>
    </row>
    <row r="10100" ht="14.25">
      <c r="J10100" s="41"/>
    </row>
    <row r="10101" ht="14.25">
      <c r="J10101" s="41"/>
    </row>
    <row r="10102" ht="14.25">
      <c r="J10102" s="41"/>
    </row>
    <row r="10103" ht="14.25">
      <c r="J10103" s="41"/>
    </row>
    <row r="10104" ht="14.25">
      <c r="J10104" s="41"/>
    </row>
    <row r="10105" ht="14.25">
      <c r="J10105" s="41"/>
    </row>
    <row r="10106" ht="14.25">
      <c r="J10106" s="41"/>
    </row>
    <row r="10107" ht="14.25">
      <c r="J10107" s="41"/>
    </row>
    <row r="10108" ht="14.25">
      <c r="J10108" s="41"/>
    </row>
    <row r="10109" ht="14.25">
      <c r="J10109" s="41"/>
    </row>
    <row r="10110" ht="14.25">
      <c r="J10110" s="41"/>
    </row>
    <row r="10111" ht="14.25">
      <c r="J10111" s="41"/>
    </row>
    <row r="10112" ht="14.25">
      <c r="J10112" s="41"/>
    </row>
    <row r="10113" ht="14.25">
      <c r="J10113" s="41"/>
    </row>
    <row r="10114" ht="14.25">
      <c r="J10114" s="41"/>
    </row>
    <row r="10115" ht="14.25">
      <c r="J10115" s="41"/>
    </row>
    <row r="10116" ht="14.25">
      <c r="J10116" s="41"/>
    </row>
    <row r="10117" ht="14.25">
      <c r="J10117" s="41"/>
    </row>
    <row r="10118" ht="14.25">
      <c r="J10118" s="41"/>
    </row>
    <row r="10119" ht="14.25">
      <c r="J10119" s="41"/>
    </row>
    <row r="10120" ht="14.25">
      <c r="J10120" s="41"/>
    </row>
    <row r="10121" ht="14.25">
      <c r="J10121" s="41"/>
    </row>
    <row r="10122" ht="14.25">
      <c r="J10122" s="41"/>
    </row>
    <row r="10123" ht="14.25">
      <c r="J10123" s="41"/>
    </row>
    <row r="10124" ht="14.25">
      <c r="J10124" s="41"/>
    </row>
    <row r="10125" ht="14.25">
      <c r="J10125" s="41"/>
    </row>
    <row r="10126" ht="14.25">
      <c r="J10126" s="41"/>
    </row>
    <row r="10127" ht="14.25">
      <c r="J10127" s="41"/>
    </row>
    <row r="10128" ht="14.25">
      <c r="J10128" s="41"/>
    </row>
    <row r="10129" ht="14.25">
      <c r="J10129" s="41"/>
    </row>
    <row r="10130" ht="14.25">
      <c r="J10130" s="41"/>
    </row>
    <row r="10131" ht="14.25">
      <c r="J10131" s="41"/>
    </row>
    <row r="10132" ht="14.25">
      <c r="J10132" s="41"/>
    </row>
    <row r="10133" ht="14.25">
      <c r="J10133" s="41"/>
    </row>
    <row r="10134" ht="14.25">
      <c r="J10134" s="41"/>
    </row>
    <row r="10135" ht="14.25">
      <c r="J10135" s="41"/>
    </row>
    <row r="10136" ht="14.25">
      <c r="J10136" s="41"/>
    </row>
    <row r="10137" ht="14.25">
      <c r="J10137" s="41"/>
    </row>
    <row r="10138" ht="14.25">
      <c r="J10138" s="41"/>
    </row>
    <row r="10139" ht="14.25">
      <c r="J10139" s="41"/>
    </row>
    <row r="10140" ht="14.25">
      <c r="J10140" s="41"/>
    </row>
    <row r="10141" ht="14.25">
      <c r="J10141" s="41"/>
    </row>
    <row r="10142" ht="14.25">
      <c r="J10142" s="41"/>
    </row>
    <row r="10143" ht="14.25">
      <c r="J10143" s="41"/>
    </row>
    <row r="10144" ht="14.25">
      <c r="J10144" s="41"/>
    </row>
    <row r="10145" ht="14.25">
      <c r="J10145" s="41"/>
    </row>
    <row r="10146" ht="14.25">
      <c r="J10146" s="41"/>
    </row>
    <row r="10147" ht="14.25">
      <c r="J10147" s="41"/>
    </row>
    <row r="10148" ht="14.25">
      <c r="J10148" s="41"/>
    </row>
    <row r="10149" ht="14.25">
      <c r="J10149" s="41"/>
    </row>
    <row r="10150" ht="14.25">
      <c r="J10150" s="41"/>
    </row>
    <row r="10151" ht="14.25">
      <c r="J10151" s="41"/>
    </row>
    <row r="10152" ht="14.25">
      <c r="J10152" s="41"/>
    </row>
    <row r="10153" ht="14.25">
      <c r="J10153" s="41"/>
    </row>
    <row r="10154" ht="14.25">
      <c r="J10154" s="41"/>
    </row>
    <row r="10155" ht="14.25">
      <c r="J10155" s="41"/>
    </row>
    <row r="10156" ht="14.25">
      <c r="J10156" s="41"/>
    </row>
    <row r="10157" ht="14.25">
      <c r="J10157" s="41"/>
    </row>
    <row r="10158" ht="14.25">
      <c r="J10158" s="41"/>
    </row>
    <row r="10159" ht="14.25">
      <c r="J10159" s="41"/>
    </row>
    <row r="10160" ht="14.25">
      <c r="J10160" s="41"/>
    </row>
    <row r="10161" ht="14.25">
      <c r="J10161" s="41"/>
    </row>
    <row r="10162" ht="14.25">
      <c r="J10162" s="41"/>
    </row>
    <row r="10163" ht="14.25">
      <c r="J10163" s="41"/>
    </row>
    <row r="10164" ht="14.25">
      <c r="J10164" s="41"/>
    </row>
    <row r="10165" ht="14.25">
      <c r="J10165" s="41"/>
    </row>
    <row r="10166" ht="14.25">
      <c r="J10166" s="41"/>
    </row>
    <row r="10167" ht="14.25">
      <c r="J10167" s="41"/>
    </row>
    <row r="10168" ht="14.25">
      <c r="J10168" s="41"/>
    </row>
    <row r="10169" ht="14.25">
      <c r="J10169" s="41"/>
    </row>
    <row r="10170" ht="14.25">
      <c r="J10170" s="41"/>
    </row>
    <row r="10171" ht="14.25">
      <c r="J10171" s="41"/>
    </row>
    <row r="10172" ht="14.25">
      <c r="J10172" s="41"/>
    </row>
    <row r="10173" ht="14.25">
      <c r="J10173" s="41"/>
    </row>
    <row r="10174" ht="14.25">
      <c r="J10174" s="41"/>
    </row>
    <row r="10175" ht="14.25">
      <c r="J10175" s="41"/>
    </row>
    <row r="10176" ht="14.25">
      <c r="J10176" s="41"/>
    </row>
    <row r="10177" ht="14.25">
      <c r="J10177" s="41"/>
    </row>
    <row r="10178" ht="14.25">
      <c r="J10178" s="41"/>
    </row>
    <row r="10179" ht="14.25">
      <c r="J10179" s="41"/>
    </row>
    <row r="10180" ht="14.25">
      <c r="J10180" s="41"/>
    </row>
    <row r="10181" ht="14.25">
      <c r="J10181" s="41"/>
    </row>
    <row r="10182" ht="14.25">
      <c r="J10182" s="41"/>
    </row>
    <row r="10183" ht="14.25">
      <c r="J10183" s="41"/>
    </row>
    <row r="10184" ht="14.25">
      <c r="J10184" s="41"/>
    </row>
    <row r="10185" ht="14.25">
      <c r="J10185" s="41"/>
    </row>
    <row r="10186" ht="14.25">
      <c r="J10186" s="41"/>
    </row>
    <row r="10187" ht="14.25">
      <c r="J10187" s="41"/>
    </row>
    <row r="10188" ht="14.25">
      <c r="J10188" s="41"/>
    </row>
    <row r="10189" ht="14.25">
      <c r="J10189" s="41"/>
    </row>
    <row r="10190" ht="14.25">
      <c r="J10190" s="41"/>
    </row>
    <row r="10191" ht="14.25">
      <c r="J10191" s="41"/>
    </row>
    <row r="10192" ht="14.25">
      <c r="J10192" s="41"/>
    </row>
    <row r="10193" ht="14.25">
      <c r="J10193" s="41"/>
    </row>
    <row r="10194" ht="14.25">
      <c r="J10194" s="41"/>
    </row>
    <row r="10195" ht="14.25">
      <c r="J10195" s="41"/>
    </row>
    <row r="10196" ht="14.25">
      <c r="J10196" s="41"/>
    </row>
    <row r="10197" ht="14.25">
      <c r="J10197" s="41"/>
    </row>
    <row r="10198" ht="14.25">
      <c r="J10198" s="41"/>
    </row>
    <row r="10199" ht="14.25">
      <c r="J10199" s="41"/>
    </row>
    <row r="10200" ht="14.25">
      <c r="J10200" s="41"/>
    </row>
    <row r="10201" ht="14.25">
      <c r="J10201" s="41"/>
    </row>
    <row r="10202" ht="14.25">
      <c r="J10202" s="41"/>
    </row>
    <row r="10203" ht="14.25">
      <c r="J10203" s="41"/>
    </row>
    <row r="10204" ht="14.25">
      <c r="J10204" s="41"/>
    </row>
    <row r="10205" ht="14.25">
      <c r="J10205" s="41"/>
    </row>
    <row r="10206" ht="14.25">
      <c r="J10206" s="41"/>
    </row>
    <row r="10207" ht="14.25">
      <c r="J10207" s="41"/>
    </row>
    <row r="10208" ht="14.25">
      <c r="J10208" s="41"/>
    </row>
    <row r="10209" ht="14.25">
      <c r="J10209" s="41"/>
    </row>
    <row r="10210" ht="14.25">
      <c r="J10210" s="41"/>
    </row>
    <row r="10211" ht="14.25">
      <c r="J10211" s="41"/>
    </row>
    <row r="10212" ht="14.25">
      <c r="J10212" s="41"/>
    </row>
    <row r="10213" ht="14.25">
      <c r="J10213" s="41"/>
    </row>
    <row r="10214" ht="14.25">
      <c r="J10214" s="41"/>
    </row>
    <row r="10215" ht="14.25">
      <c r="J10215" s="41"/>
    </row>
    <row r="10216" ht="14.25">
      <c r="J10216" s="41"/>
    </row>
    <row r="10217" ht="14.25">
      <c r="J10217" s="41"/>
    </row>
    <row r="10218" ht="14.25">
      <c r="J10218" s="41"/>
    </row>
    <row r="10219" ht="14.25">
      <c r="J10219" s="41"/>
    </row>
    <row r="10220" ht="14.25">
      <c r="J10220" s="41"/>
    </row>
    <row r="10221" ht="14.25">
      <c r="J10221" s="41"/>
    </row>
    <row r="10222" ht="14.25">
      <c r="J10222" s="41"/>
    </row>
    <row r="10223" ht="14.25">
      <c r="J10223" s="41"/>
    </row>
    <row r="10224" ht="14.25">
      <c r="J10224" s="41"/>
    </row>
    <row r="10225" ht="14.25">
      <c r="J10225" s="41"/>
    </row>
    <row r="10226" ht="14.25">
      <c r="J10226" s="41"/>
    </row>
    <row r="10227" ht="14.25">
      <c r="J10227" s="41"/>
    </row>
    <row r="10228" ht="14.25">
      <c r="J10228" s="41"/>
    </row>
    <row r="10229" ht="14.25">
      <c r="J10229" s="41"/>
    </row>
    <row r="10230" ht="14.25">
      <c r="J10230" s="41"/>
    </row>
    <row r="10231" ht="14.25">
      <c r="J10231" s="41"/>
    </row>
    <row r="10232" ht="14.25">
      <c r="J10232" s="41"/>
    </row>
    <row r="10233" ht="14.25">
      <c r="J10233" s="41"/>
    </row>
    <row r="10234" ht="14.25">
      <c r="J10234" s="41"/>
    </row>
    <row r="10235" ht="14.25">
      <c r="J10235" s="41"/>
    </row>
    <row r="10236" ht="14.25">
      <c r="J10236" s="41"/>
    </row>
    <row r="10237" ht="14.25">
      <c r="J10237" s="41"/>
    </row>
    <row r="10238" ht="14.25">
      <c r="J10238" s="41"/>
    </row>
    <row r="10239" ht="14.25">
      <c r="J10239" s="41"/>
    </row>
    <row r="10240" ht="14.25">
      <c r="J10240" s="41"/>
    </row>
    <row r="10241" ht="14.25">
      <c r="J10241" s="41"/>
    </row>
    <row r="10242" ht="14.25">
      <c r="J10242" s="41"/>
    </row>
    <row r="10243" ht="14.25">
      <c r="J10243" s="41"/>
    </row>
    <row r="10244" ht="14.25">
      <c r="J10244" s="41"/>
    </row>
    <row r="10245" ht="14.25">
      <c r="J10245" s="41"/>
    </row>
    <row r="10246" ht="14.25">
      <c r="J10246" s="41"/>
    </row>
    <row r="10247" ht="14.25">
      <c r="J10247" s="41"/>
    </row>
    <row r="10248" ht="14.25">
      <c r="J10248" s="41"/>
    </row>
    <row r="10249" ht="14.25">
      <c r="J10249" s="41"/>
    </row>
    <row r="10250" ht="14.25">
      <c r="J10250" s="41"/>
    </row>
    <row r="10251" ht="14.25">
      <c r="J10251" s="41"/>
    </row>
    <row r="10252" ht="14.25">
      <c r="J10252" s="41"/>
    </row>
    <row r="10253" ht="14.25">
      <c r="J10253" s="41"/>
    </row>
    <row r="10254" ht="14.25">
      <c r="J10254" s="41"/>
    </row>
    <row r="10255" ht="14.25">
      <c r="J10255" s="41"/>
    </row>
    <row r="10256" ht="14.25">
      <c r="J10256" s="41"/>
    </row>
    <row r="10257" ht="14.25">
      <c r="J10257" s="41"/>
    </row>
    <row r="10258" ht="14.25">
      <c r="J10258" s="41"/>
    </row>
    <row r="10259" ht="14.25">
      <c r="J10259" s="41"/>
    </row>
    <row r="10260" ht="14.25">
      <c r="J10260" s="41"/>
    </row>
    <row r="10261" ht="14.25">
      <c r="J10261" s="41"/>
    </row>
    <row r="10262" ht="14.25">
      <c r="J10262" s="41"/>
    </row>
    <row r="10263" ht="14.25">
      <c r="J10263" s="41"/>
    </row>
    <row r="10264" ht="14.25">
      <c r="J10264" s="41"/>
    </row>
    <row r="10265" ht="14.25">
      <c r="J10265" s="41"/>
    </row>
    <row r="10266" ht="14.25">
      <c r="J10266" s="41"/>
    </row>
    <row r="10267" ht="14.25">
      <c r="J10267" s="41"/>
    </row>
    <row r="10268" ht="14.25">
      <c r="J10268" s="41"/>
    </row>
    <row r="10269" ht="14.25">
      <c r="J10269" s="41"/>
    </row>
    <row r="10270" ht="14.25">
      <c r="J10270" s="41"/>
    </row>
    <row r="10271" ht="14.25">
      <c r="J10271" s="41"/>
    </row>
    <row r="10272" ht="14.25">
      <c r="J10272" s="41"/>
    </row>
    <row r="10273" ht="14.25">
      <c r="J10273" s="41"/>
    </row>
    <row r="10274" ht="14.25">
      <c r="J10274" s="41"/>
    </row>
    <row r="10275" ht="14.25">
      <c r="J10275" s="41"/>
    </row>
    <row r="10276" ht="14.25">
      <c r="J10276" s="41"/>
    </row>
    <row r="10277" ht="14.25">
      <c r="J10277" s="41"/>
    </row>
    <row r="10278" ht="14.25">
      <c r="J10278" s="41"/>
    </row>
    <row r="10279" ht="14.25">
      <c r="J10279" s="41"/>
    </row>
    <row r="10280" ht="14.25">
      <c r="J10280" s="41"/>
    </row>
    <row r="10281" ht="14.25">
      <c r="J10281" s="41"/>
    </row>
    <row r="10282" ht="14.25">
      <c r="J10282" s="41"/>
    </row>
    <row r="10283" ht="14.25">
      <c r="J10283" s="41"/>
    </row>
    <row r="10284" ht="14.25">
      <c r="J10284" s="41"/>
    </row>
    <row r="10285" ht="14.25">
      <c r="J10285" s="41"/>
    </row>
    <row r="10286" ht="14.25">
      <c r="J10286" s="41"/>
    </row>
    <row r="10287" ht="14.25">
      <c r="J10287" s="41"/>
    </row>
    <row r="10288" ht="14.25">
      <c r="J10288" s="41"/>
    </row>
    <row r="10289" ht="14.25">
      <c r="J10289" s="41"/>
    </row>
    <row r="10290" ht="14.25">
      <c r="J10290" s="41"/>
    </row>
    <row r="10291" ht="14.25">
      <c r="J10291" s="41"/>
    </row>
    <row r="10292" ht="14.25">
      <c r="J10292" s="41"/>
    </row>
    <row r="10293" ht="14.25">
      <c r="J10293" s="41"/>
    </row>
    <row r="10294" ht="14.25">
      <c r="J10294" s="41"/>
    </row>
    <row r="10295" ht="14.25">
      <c r="J10295" s="41"/>
    </row>
    <row r="10296" ht="14.25">
      <c r="J10296" s="41"/>
    </row>
    <row r="10297" ht="14.25">
      <c r="J10297" s="41"/>
    </row>
    <row r="10298" ht="14.25">
      <c r="J10298" s="41"/>
    </row>
    <row r="10299" ht="14.25">
      <c r="J10299" s="41"/>
    </row>
    <row r="10300" ht="14.25">
      <c r="J10300" s="41"/>
    </row>
    <row r="10301" ht="14.25">
      <c r="J10301" s="41"/>
    </row>
    <row r="10302" ht="14.25">
      <c r="J10302" s="41"/>
    </row>
    <row r="10303" ht="14.25">
      <c r="J10303" s="41"/>
    </row>
    <row r="10304" ht="14.25">
      <c r="J10304" s="41"/>
    </row>
    <row r="10305" ht="14.25">
      <c r="J10305" s="41"/>
    </row>
    <row r="10306" ht="14.25">
      <c r="J10306" s="41"/>
    </row>
    <row r="10307" ht="14.25">
      <c r="J10307" s="41"/>
    </row>
    <row r="10308" ht="14.25">
      <c r="J10308" s="41"/>
    </row>
    <row r="10309" ht="14.25">
      <c r="J10309" s="41"/>
    </row>
    <row r="10310" ht="14.25">
      <c r="J10310" s="41"/>
    </row>
    <row r="10311" ht="14.25">
      <c r="J10311" s="41"/>
    </row>
    <row r="10312" ht="14.25">
      <c r="J10312" s="41"/>
    </row>
    <row r="10313" ht="14.25">
      <c r="J10313" s="41"/>
    </row>
    <row r="10314" ht="14.25">
      <c r="J10314" s="41"/>
    </row>
    <row r="10315" ht="14.25">
      <c r="J10315" s="41"/>
    </row>
    <row r="10316" ht="14.25">
      <c r="J10316" s="41"/>
    </row>
    <row r="10317" ht="14.25">
      <c r="J10317" s="41"/>
    </row>
    <row r="10318" ht="14.25">
      <c r="J10318" s="41"/>
    </row>
    <row r="10319" ht="14.25">
      <c r="J10319" s="41"/>
    </row>
    <row r="10320" ht="14.25">
      <c r="J10320" s="41"/>
    </row>
    <row r="10321" ht="14.25">
      <c r="J10321" s="41"/>
    </row>
    <row r="10322" ht="14.25">
      <c r="J10322" s="41"/>
    </row>
    <row r="10323" ht="14.25">
      <c r="J10323" s="41"/>
    </row>
    <row r="10324" ht="14.25">
      <c r="J10324" s="41"/>
    </row>
    <row r="10325" ht="14.25">
      <c r="J10325" s="41"/>
    </row>
    <row r="10326" ht="14.25">
      <c r="J10326" s="41"/>
    </row>
    <row r="10327" ht="14.25">
      <c r="J10327" s="41"/>
    </row>
    <row r="10328" ht="14.25">
      <c r="J10328" s="41"/>
    </row>
    <row r="10329" ht="14.25">
      <c r="J10329" s="41"/>
    </row>
    <row r="10330" ht="14.25">
      <c r="J10330" s="41"/>
    </row>
    <row r="10331" ht="14.25">
      <c r="J10331" s="41"/>
    </row>
    <row r="10332" ht="14.25">
      <c r="J10332" s="41"/>
    </row>
    <row r="10333" ht="14.25">
      <c r="J10333" s="41"/>
    </row>
    <row r="10334" ht="14.25">
      <c r="J10334" s="41"/>
    </row>
    <row r="10335" ht="14.25">
      <c r="J10335" s="41"/>
    </row>
    <row r="10336" ht="14.25">
      <c r="J10336" s="41"/>
    </row>
    <row r="10337" ht="14.25">
      <c r="J10337" s="41"/>
    </row>
    <row r="10338" ht="14.25">
      <c r="J10338" s="41"/>
    </row>
    <row r="10339" ht="14.25">
      <c r="J10339" s="41"/>
    </row>
    <row r="10340" ht="14.25">
      <c r="J10340" s="41"/>
    </row>
    <row r="10341" ht="14.25">
      <c r="J10341" s="41"/>
    </row>
    <row r="10342" ht="14.25">
      <c r="J10342" s="41"/>
    </row>
    <row r="10343" ht="14.25">
      <c r="J10343" s="41"/>
    </row>
    <row r="10344" ht="14.25">
      <c r="J10344" s="41"/>
    </row>
    <row r="10345" ht="14.25">
      <c r="J10345" s="41"/>
    </row>
    <row r="10346" ht="14.25">
      <c r="J10346" s="41"/>
    </row>
    <row r="10347" ht="14.25">
      <c r="J10347" s="41"/>
    </row>
    <row r="10348" ht="14.25">
      <c r="J10348" s="41"/>
    </row>
    <row r="10349" ht="14.25">
      <c r="J10349" s="41"/>
    </row>
    <row r="10350" ht="14.25">
      <c r="J10350" s="41"/>
    </row>
    <row r="10351" ht="14.25">
      <c r="J10351" s="41"/>
    </row>
    <row r="10352" ht="14.25">
      <c r="J10352" s="41"/>
    </row>
    <row r="10353" ht="14.25">
      <c r="J10353" s="41"/>
    </row>
    <row r="10354" ht="14.25">
      <c r="J10354" s="41"/>
    </row>
    <row r="10355" ht="14.25">
      <c r="J10355" s="41"/>
    </row>
    <row r="10356" ht="14.25">
      <c r="J10356" s="41"/>
    </row>
    <row r="10357" ht="14.25">
      <c r="J10357" s="41"/>
    </row>
    <row r="10358" ht="14.25">
      <c r="J10358" s="41"/>
    </row>
    <row r="10359" ht="14.25">
      <c r="J10359" s="41"/>
    </row>
    <row r="10360" ht="14.25">
      <c r="J10360" s="41"/>
    </row>
    <row r="10361" ht="14.25">
      <c r="J10361" s="41"/>
    </row>
    <row r="10362" ht="14.25">
      <c r="J10362" s="41"/>
    </row>
    <row r="10363" ht="14.25">
      <c r="J10363" s="41"/>
    </row>
    <row r="10364" ht="14.25">
      <c r="J10364" s="41"/>
    </row>
    <row r="10365" ht="14.25">
      <c r="J10365" s="41"/>
    </row>
    <row r="10366" ht="14.25">
      <c r="J10366" s="41"/>
    </row>
    <row r="10367" ht="14.25">
      <c r="J10367" s="41"/>
    </row>
    <row r="10368" ht="14.25">
      <c r="J10368" s="41"/>
    </row>
    <row r="10369" ht="14.25">
      <c r="J10369" s="41"/>
    </row>
    <row r="10370" ht="14.25">
      <c r="J10370" s="41"/>
    </row>
    <row r="10371" ht="14.25">
      <c r="J10371" s="41"/>
    </row>
    <row r="10372" ht="14.25">
      <c r="J10372" s="41"/>
    </row>
    <row r="10373" ht="14.25">
      <c r="J10373" s="41"/>
    </row>
    <row r="10374" ht="14.25">
      <c r="J10374" s="41"/>
    </row>
    <row r="10375" ht="14.25">
      <c r="J10375" s="41"/>
    </row>
    <row r="10376" ht="14.25">
      <c r="J10376" s="41"/>
    </row>
    <row r="10377" ht="14.25">
      <c r="J10377" s="41"/>
    </row>
    <row r="10378" ht="14.25">
      <c r="J10378" s="41"/>
    </row>
    <row r="10379" ht="14.25">
      <c r="J10379" s="41"/>
    </row>
    <row r="10380" ht="14.25">
      <c r="J10380" s="41"/>
    </row>
    <row r="10381" ht="14.25">
      <c r="J10381" s="41"/>
    </row>
    <row r="10382" ht="14.25">
      <c r="J10382" s="41"/>
    </row>
    <row r="10383" ht="14.25">
      <c r="J10383" s="41"/>
    </row>
    <row r="10384" ht="14.25">
      <c r="J10384" s="41"/>
    </row>
    <row r="10385" ht="14.25">
      <c r="J10385" s="41"/>
    </row>
    <row r="10386" ht="14.25">
      <c r="J10386" s="41"/>
    </row>
    <row r="10387" ht="14.25">
      <c r="J10387" s="41"/>
    </row>
    <row r="10388" ht="14.25">
      <c r="J10388" s="41"/>
    </row>
    <row r="10389" ht="14.25">
      <c r="J10389" s="41"/>
    </row>
    <row r="10390" ht="14.25">
      <c r="J10390" s="41"/>
    </row>
    <row r="10391" ht="14.25">
      <c r="J10391" s="41"/>
    </row>
    <row r="10392" ht="14.25">
      <c r="J10392" s="41"/>
    </row>
    <row r="10393" ht="14.25">
      <c r="J10393" s="41"/>
    </row>
    <row r="10394" ht="14.25">
      <c r="J10394" s="41"/>
    </row>
    <row r="10395" ht="14.25">
      <c r="J10395" s="41"/>
    </row>
    <row r="10396" ht="14.25">
      <c r="J10396" s="41"/>
    </row>
    <row r="10397" ht="14.25">
      <c r="J10397" s="41"/>
    </row>
    <row r="10398" ht="14.25">
      <c r="J10398" s="41"/>
    </row>
    <row r="10399" ht="14.25">
      <c r="J10399" s="41"/>
    </row>
    <row r="10400" ht="14.25">
      <c r="J10400" s="41"/>
    </row>
    <row r="10401" ht="14.25">
      <c r="J10401" s="41"/>
    </row>
    <row r="10402" ht="14.25">
      <c r="J10402" s="41"/>
    </row>
    <row r="10403" ht="14.25">
      <c r="J10403" s="41"/>
    </row>
    <row r="10404" ht="14.25">
      <c r="J10404" s="41"/>
    </row>
    <row r="10405" ht="14.25">
      <c r="J10405" s="41"/>
    </row>
    <row r="10406" ht="14.25">
      <c r="J10406" s="41"/>
    </row>
    <row r="10407" ht="14.25">
      <c r="J10407" s="41"/>
    </row>
    <row r="10408" ht="14.25">
      <c r="J10408" s="41"/>
    </row>
    <row r="10409" ht="14.25">
      <c r="J10409" s="41"/>
    </row>
    <row r="10410" ht="14.25">
      <c r="J10410" s="41"/>
    </row>
    <row r="10411" ht="14.25">
      <c r="J10411" s="41"/>
    </row>
    <row r="10412" ht="14.25">
      <c r="J10412" s="41"/>
    </row>
    <row r="10413" ht="14.25">
      <c r="J10413" s="41"/>
    </row>
    <row r="10414" ht="14.25">
      <c r="J10414" s="41"/>
    </row>
    <row r="10415" ht="14.25">
      <c r="J10415" s="41"/>
    </row>
    <row r="10416" ht="14.25">
      <c r="J10416" s="41"/>
    </row>
    <row r="10417" ht="14.25">
      <c r="J10417" s="41"/>
    </row>
    <row r="10418" ht="14.25">
      <c r="J10418" s="41"/>
    </row>
    <row r="10419" ht="14.25">
      <c r="J10419" s="41"/>
    </row>
    <row r="10420" ht="14.25">
      <c r="J10420" s="41"/>
    </row>
    <row r="10421" ht="14.25">
      <c r="J10421" s="41"/>
    </row>
    <row r="10422" ht="14.25">
      <c r="J10422" s="41"/>
    </row>
    <row r="10423" ht="14.25">
      <c r="J10423" s="41"/>
    </row>
    <row r="10424" ht="14.25">
      <c r="J10424" s="41"/>
    </row>
    <row r="10425" ht="14.25">
      <c r="J10425" s="41"/>
    </row>
    <row r="10426" ht="14.25">
      <c r="J10426" s="41"/>
    </row>
    <row r="10427" ht="14.25">
      <c r="J10427" s="41"/>
    </row>
    <row r="10428" ht="14.25">
      <c r="J10428" s="41"/>
    </row>
    <row r="10429" ht="14.25">
      <c r="J10429" s="41"/>
    </row>
    <row r="10430" ht="14.25">
      <c r="J10430" s="41"/>
    </row>
    <row r="10431" ht="14.25">
      <c r="J10431" s="41"/>
    </row>
    <row r="10432" ht="14.25">
      <c r="J10432" s="41"/>
    </row>
    <row r="10433" ht="14.25">
      <c r="J10433" s="41"/>
    </row>
    <row r="10434" ht="14.25">
      <c r="J10434" s="41"/>
    </row>
    <row r="10435" ht="14.25">
      <c r="J10435" s="41"/>
    </row>
    <row r="10436" ht="14.25">
      <c r="J10436" s="41"/>
    </row>
    <row r="10437" ht="14.25">
      <c r="J10437" s="41"/>
    </row>
    <row r="10438" ht="14.25">
      <c r="J10438" s="41"/>
    </row>
    <row r="10439" ht="14.25">
      <c r="J10439" s="41"/>
    </row>
    <row r="10440" ht="14.25">
      <c r="J10440" s="41"/>
    </row>
    <row r="10441" ht="14.25">
      <c r="J10441" s="41"/>
    </row>
    <row r="10442" ht="14.25">
      <c r="J10442" s="41"/>
    </row>
    <row r="10443" ht="14.25">
      <c r="J10443" s="41"/>
    </row>
    <row r="10444" ht="14.25">
      <c r="J10444" s="41"/>
    </row>
    <row r="10445" ht="14.25">
      <c r="J10445" s="41"/>
    </row>
    <row r="10446" ht="14.25">
      <c r="J10446" s="41"/>
    </row>
    <row r="10447" ht="14.25">
      <c r="J10447" s="41"/>
    </row>
    <row r="10448" ht="14.25">
      <c r="J10448" s="41"/>
    </row>
    <row r="10449" ht="14.25">
      <c r="J10449" s="41"/>
    </row>
    <row r="10450" ht="14.25">
      <c r="J10450" s="41"/>
    </row>
    <row r="10451" ht="14.25">
      <c r="J10451" s="41"/>
    </row>
    <row r="10452" ht="14.25">
      <c r="J10452" s="41"/>
    </row>
    <row r="10453" ht="14.25">
      <c r="J10453" s="41"/>
    </row>
    <row r="10454" ht="14.25">
      <c r="J10454" s="41"/>
    </row>
    <row r="10455" ht="14.25">
      <c r="J10455" s="41"/>
    </row>
    <row r="10456" ht="14.25">
      <c r="J10456" s="41"/>
    </row>
    <row r="10457" ht="14.25">
      <c r="J10457" s="41"/>
    </row>
    <row r="10458" ht="14.25">
      <c r="J10458" s="41"/>
    </row>
    <row r="10459" ht="14.25">
      <c r="J10459" s="41"/>
    </row>
    <row r="10460" ht="14.25">
      <c r="J10460" s="41"/>
    </row>
    <row r="10461" ht="14.25">
      <c r="J10461" s="41"/>
    </row>
    <row r="10462" ht="14.25">
      <c r="J10462" s="41"/>
    </row>
    <row r="10463" ht="14.25">
      <c r="J10463" s="41"/>
    </row>
    <row r="10464" ht="14.25">
      <c r="J10464" s="41"/>
    </row>
    <row r="10465" ht="14.25">
      <c r="J10465" s="41"/>
    </row>
    <row r="10466" ht="14.25">
      <c r="J10466" s="41"/>
    </row>
    <row r="10467" ht="14.25">
      <c r="J10467" s="41"/>
    </row>
    <row r="10468" ht="14.25">
      <c r="J10468" s="41"/>
    </row>
    <row r="10469" ht="14.25">
      <c r="J10469" s="41"/>
    </row>
    <row r="10470" ht="14.25">
      <c r="J10470" s="41"/>
    </row>
    <row r="10471" ht="14.25">
      <c r="J10471" s="41"/>
    </row>
    <row r="10472" ht="14.25">
      <c r="J10472" s="41"/>
    </row>
    <row r="10473" ht="14.25">
      <c r="J10473" s="41"/>
    </row>
    <row r="10474" ht="14.25">
      <c r="J10474" s="41"/>
    </row>
    <row r="10475" ht="14.25">
      <c r="J10475" s="41"/>
    </row>
    <row r="10476" ht="14.25">
      <c r="J10476" s="41"/>
    </row>
    <row r="10477" ht="14.25">
      <c r="J10477" s="41"/>
    </row>
    <row r="10478" ht="14.25">
      <c r="J10478" s="41"/>
    </row>
    <row r="10479" ht="14.25">
      <c r="J10479" s="41"/>
    </row>
    <row r="10480" ht="14.25">
      <c r="J10480" s="41"/>
    </row>
    <row r="10481" ht="14.25">
      <c r="J10481" s="41"/>
    </row>
    <row r="10482" ht="14.25">
      <c r="J10482" s="41"/>
    </row>
    <row r="10483" ht="14.25">
      <c r="J10483" s="41"/>
    </row>
    <row r="10484" ht="14.25">
      <c r="J10484" s="41"/>
    </row>
    <row r="10485" ht="14.25">
      <c r="J10485" s="41"/>
    </row>
    <row r="10486" ht="14.25">
      <c r="J10486" s="41"/>
    </row>
    <row r="10487" ht="14.25">
      <c r="J10487" s="41"/>
    </row>
    <row r="10488" ht="14.25">
      <c r="J10488" s="41"/>
    </row>
    <row r="10489" ht="14.25">
      <c r="J10489" s="41"/>
    </row>
    <row r="10490" ht="14.25">
      <c r="J10490" s="41"/>
    </row>
    <row r="10491" ht="14.25">
      <c r="J10491" s="41"/>
    </row>
    <row r="10492" ht="14.25">
      <c r="J10492" s="41"/>
    </row>
    <row r="10493" ht="14.25">
      <c r="J10493" s="41"/>
    </row>
    <row r="10494" ht="14.25">
      <c r="J10494" s="41"/>
    </row>
    <row r="10495" ht="14.25">
      <c r="J10495" s="41"/>
    </row>
    <row r="10496" ht="14.25">
      <c r="J10496" s="41"/>
    </row>
    <row r="10497" ht="14.25">
      <c r="J10497" s="41"/>
    </row>
    <row r="10498" ht="14.25">
      <c r="J10498" s="41"/>
    </row>
    <row r="10499" ht="14.25">
      <c r="J10499" s="41"/>
    </row>
    <row r="10500" ht="14.25">
      <c r="J10500" s="41"/>
    </row>
    <row r="10501" ht="14.25">
      <c r="J10501" s="41"/>
    </row>
    <row r="10502" ht="14.25">
      <c r="J10502" s="41"/>
    </row>
    <row r="10503" ht="14.25">
      <c r="J10503" s="41"/>
    </row>
    <row r="10504" ht="14.25">
      <c r="J10504" s="41"/>
    </row>
    <row r="10505" ht="14.25">
      <c r="J10505" s="41"/>
    </row>
    <row r="10506" ht="14.25">
      <c r="J10506" s="41"/>
    </row>
    <row r="10507" ht="14.25">
      <c r="J10507" s="41"/>
    </row>
    <row r="10508" ht="14.25">
      <c r="J10508" s="41"/>
    </row>
    <row r="10509" ht="14.25">
      <c r="J10509" s="41"/>
    </row>
    <row r="10510" ht="14.25">
      <c r="J10510" s="41"/>
    </row>
    <row r="10511" ht="14.25">
      <c r="J10511" s="41"/>
    </row>
    <row r="10512" ht="14.25">
      <c r="J10512" s="41"/>
    </row>
    <row r="10513" ht="14.25">
      <c r="J10513" s="41"/>
    </row>
    <row r="10514" ht="14.25">
      <c r="J10514" s="41"/>
    </row>
    <row r="10515" ht="14.25">
      <c r="J10515" s="41"/>
    </row>
    <row r="10516" ht="14.25">
      <c r="J10516" s="41"/>
    </row>
    <row r="10517" ht="14.25">
      <c r="J10517" s="41"/>
    </row>
    <row r="10518" ht="14.25">
      <c r="J10518" s="41"/>
    </row>
    <row r="10519" ht="14.25">
      <c r="J10519" s="41"/>
    </row>
    <row r="10520" ht="14.25">
      <c r="J10520" s="41"/>
    </row>
    <row r="10521" ht="14.25">
      <c r="J10521" s="41"/>
    </row>
    <row r="10522" ht="14.25">
      <c r="J10522" s="41"/>
    </row>
    <row r="10523" ht="14.25">
      <c r="J10523" s="41"/>
    </row>
    <row r="10524" ht="14.25">
      <c r="J10524" s="41"/>
    </row>
    <row r="10525" ht="14.25">
      <c r="J10525" s="41"/>
    </row>
    <row r="10526" ht="14.25">
      <c r="J10526" s="41"/>
    </row>
    <row r="10527" ht="14.25">
      <c r="J10527" s="41"/>
    </row>
    <row r="10528" ht="14.25">
      <c r="J10528" s="41"/>
    </row>
    <row r="10529" ht="14.25">
      <c r="J10529" s="41"/>
    </row>
    <row r="10530" ht="14.25">
      <c r="J10530" s="41"/>
    </row>
    <row r="10531" ht="14.25">
      <c r="J10531" s="41"/>
    </row>
    <row r="10532" ht="14.25">
      <c r="J10532" s="41"/>
    </row>
    <row r="10533" ht="14.25">
      <c r="J10533" s="41"/>
    </row>
    <row r="10534" ht="14.25">
      <c r="J10534" s="41"/>
    </row>
    <row r="10535" ht="14.25">
      <c r="J10535" s="41"/>
    </row>
    <row r="10536" ht="14.25">
      <c r="J10536" s="41"/>
    </row>
    <row r="10537" ht="14.25">
      <c r="J10537" s="41"/>
    </row>
    <row r="10538" ht="14.25">
      <c r="J10538" s="41"/>
    </row>
    <row r="10539" ht="14.25">
      <c r="J10539" s="41"/>
    </row>
    <row r="10540" ht="14.25">
      <c r="J10540" s="41"/>
    </row>
    <row r="10541" ht="14.25">
      <c r="J10541" s="41"/>
    </row>
    <row r="10542" ht="14.25">
      <c r="J10542" s="41"/>
    </row>
    <row r="10543" ht="14.25">
      <c r="J10543" s="41"/>
    </row>
    <row r="10544" ht="14.25">
      <c r="J10544" s="41"/>
    </row>
    <row r="10545" ht="14.25">
      <c r="J10545" s="41"/>
    </row>
    <row r="10546" ht="14.25">
      <c r="J10546" s="41"/>
    </row>
    <row r="10547" ht="14.25">
      <c r="J10547" s="41"/>
    </row>
    <row r="10548" ht="14.25">
      <c r="J10548" s="41"/>
    </row>
    <row r="10549" ht="14.25">
      <c r="J10549" s="41"/>
    </row>
    <row r="10550" ht="14.25">
      <c r="J10550" s="41"/>
    </row>
    <row r="10551" ht="14.25">
      <c r="J10551" s="41"/>
    </row>
    <row r="10552" ht="14.25">
      <c r="J10552" s="41"/>
    </row>
    <row r="10553" ht="14.25">
      <c r="J10553" s="41"/>
    </row>
    <row r="10554" ht="14.25">
      <c r="J10554" s="41"/>
    </row>
    <row r="10555" ht="14.25">
      <c r="J10555" s="41"/>
    </row>
    <row r="10556" ht="14.25">
      <c r="J10556" s="41"/>
    </row>
    <row r="10557" ht="14.25">
      <c r="J10557" s="41"/>
    </row>
    <row r="10558" ht="14.25">
      <c r="J10558" s="41"/>
    </row>
    <row r="10559" ht="14.25">
      <c r="J10559" s="41"/>
    </row>
    <row r="10560" ht="14.25">
      <c r="J10560" s="41"/>
    </row>
    <row r="10561" ht="14.25">
      <c r="J10561" s="41"/>
    </row>
    <row r="10562" ht="14.25">
      <c r="J10562" s="41"/>
    </row>
    <row r="10563" ht="14.25">
      <c r="J10563" s="41"/>
    </row>
    <row r="10564" ht="14.25">
      <c r="J10564" s="41"/>
    </row>
    <row r="10565" ht="14.25">
      <c r="J10565" s="41"/>
    </row>
    <row r="10566" ht="14.25">
      <c r="J10566" s="41"/>
    </row>
    <row r="10567" ht="14.25">
      <c r="J10567" s="41"/>
    </row>
    <row r="10568" ht="14.25">
      <c r="J10568" s="41"/>
    </row>
    <row r="10569" ht="14.25">
      <c r="J10569" s="41"/>
    </row>
    <row r="10570" ht="14.25">
      <c r="J10570" s="41"/>
    </row>
    <row r="10571" ht="14.25">
      <c r="J10571" s="41"/>
    </row>
    <row r="10572" ht="14.25">
      <c r="J10572" s="41"/>
    </row>
    <row r="10573" ht="14.25">
      <c r="J10573" s="41"/>
    </row>
    <row r="10574" ht="14.25">
      <c r="J10574" s="41"/>
    </row>
    <row r="10575" ht="14.25">
      <c r="J10575" s="41"/>
    </row>
    <row r="10576" ht="14.25">
      <c r="J10576" s="41"/>
    </row>
    <row r="10577" ht="14.25">
      <c r="J10577" s="41"/>
    </row>
    <row r="10578" ht="14.25">
      <c r="J10578" s="41"/>
    </row>
    <row r="10579" ht="14.25">
      <c r="J10579" s="41"/>
    </row>
    <row r="10580" ht="14.25">
      <c r="J10580" s="41"/>
    </row>
    <row r="10581" ht="14.25">
      <c r="J10581" s="41"/>
    </row>
    <row r="10582" ht="14.25">
      <c r="J10582" s="41"/>
    </row>
    <row r="10583" ht="14.25">
      <c r="J10583" s="41"/>
    </row>
    <row r="10584" ht="14.25">
      <c r="J10584" s="41"/>
    </row>
    <row r="10585" ht="14.25">
      <c r="J10585" s="41"/>
    </row>
    <row r="10586" ht="14.25">
      <c r="J10586" s="41"/>
    </row>
    <row r="10587" ht="14.25">
      <c r="J10587" s="41"/>
    </row>
    <row r="10588" ht="14.25">
      <c r="J10588" s="41"/>
    </row>
    <row r="10589" ht="14.25">
      <c r="J10589" s="41"/>
    </row>
    <row r="10590" ht="14.25">
      <c r="J10590" s="41"/>
    </row>
    <row r="10591" ht="14.25">
      <c r="J10591" s="41"/>
    </row>
    <row r="10592" ht="14.25">
      <c r="J10592" s="41"/>
    </row>
    <row r="10593" ht="14.25">
      <c r="J10593" s="41"/>
    </row>
    <row r="10594" ht="14.25">
      <c r="J10594" s="41"/>
    </row>
    <row r="10595" ht="14.25">
      <c r="J10595" s="41"/>
    </row>
    <row r="10596" ht="14.25">
      <c r="J10596" s="41"/>
    </row>
    <row r="10597" ht="14.25">
      <c r="J10597" s="41"/>
    </row>
    <row r="10598" ht="14.25">
      <c r="J10598" s="41"/>
    </row>
    <row r="10599" ht="14.25">
      <c r="J10599" s="41"/>
    </row>
    <row r="10600" ht="14.25">
      <c r="J10600" s="41"/>
    </row>
    <row r="10601" ht="14.25">
      <c r="J10601" s="41"/>
    </row>
    <row r="10602" ht="14.25">
      <c r="J10602" s="41"/>
    </row>
    <row r="10603" ht="14.25">
      <c r="J10603" s="41"/>
    </row>
    <row r="10604" ht="14.25">
      <c r="J10604" s="41"/>
    </row>
    <row r="10605" ht="14.25">
      <c r="J10605" s="41"/>
    </row>
    <row r="10606" ht="14.25">
      <c r="J10606" s="41"/>
    </row>
    <row r="10607" ht="14.25">
      <c r="J10607" s="41"/>
    </row>
    <row r="10608" ht="14.25">
      <c r="J10608" s="41"/>
    </row>
    <row r="10609" ht="14.25">
      <c r="J10609" s="41"/>
    </row>
    <row r="10610" ht="14.25">
      <c r="J10610" s="41"/>
    </row>
    <row r="10611" ht="14.25">
      <c r="J10611" s="41"/>
    </row>
    <row r="10612" ht="14.25">
      <c r="J10612" s="41"/>
    </row>
    <row r="10613" ht="14.25">
      <c r="J10613" s="41"/>
    </row>
    <row r="10614" ht="14.25">
      <c r="J10614" s="41"/>
    </row>
    <row r="10615" ht="14.25">
      <c r="J10615" s="41"/>
    </row>
    <row r="10616" ht="14.25">
      <c r="J10616" s="41"/>
    </row>
    <row r="10617" ht="14.25">
      <c r="J10617" s="41"/>
    </row>
    <row r="10618" ht="14.25">
      <c r="J10618" s="41"/>
    </row>
    <row r="10619" ht="14.25">
      <c r="J10619" s="41"/>
    </row>
    <row r="10620" ht="14.25">
      <c r="J10620" s="41"/>
    </row>
    <row r="10621" ht="14.25">
      <c r="J10621" s="41"/>
    </row>
    <row r="10622" ht="14.25">
      <c r="J10622" s="41"/>
    </row>
    <row r="10623" ht="14.25">
      <c r="J10623" s="41"/>
    </row>
    <row r="10624" ht="14.25">
      <c r="J10624" s="41"/>
    </row>
    <row r="10625" ht="14.25">
      <c r="J10625" s="41"/>
    </row>
    <row r="10626" ht="14.25">
      <c r="J10626" s="41"/>
    </row>
    <row r="10627" ht="14.25">
      <c r="J10627" s="41"/>
    </row>
    <row r="10628" ht="14.25">
      <c r="J10628" s="41"/>
    </row>
    <row r="10629" ht="14.25">
      <c r="J10629" s="41"/>
    </row>
    <row r="10630" ht="14.25">
      <c r="J10630" s="41"/>
    </row>
    <row r="10631" ht="14.25">
      <c r="J10631" s="41"/>
    </row>
    <row r="10632" ht="14.25">
      <c r="J10632" s="41"/>
    </row>
    <row r="10633" ht="14.25">
      <c r="J10633" s="41"/>
    </row>
    <row r="10634" ht="14.25">
      <c r="J10634" s="41"/>
    </row>
    <row r="10635" ht="14.25">
      <c r="J10635" s="41"/>
    </row>
    <row r="10636" ht="14.25">
      <c r="J10636" s="41"/>
    </row>
    <row r="10637" ht="14.25">
      <c r="J10637" s="41"/>
    </row>
    <row r="10638" ht="14.25">
      <c r="J10638" s="41"/>
    </row>
    <row r="10639" ht="14.25">
      <c r="J10639" s="41"/>
    </row>
    <row r="10640" ht="14.25">
      <c r="J10640" s="41"/>
    </row>
    <row r="10641" ht="14.25">
      <c r="J10641" s="41"/>
    </row>
    <row r="10642" ht="14.25">
      <c r="J10642" s="41"/>
    </row>
    <row r="10643" ht="14.25">
      <c r="J10643" s="41"/>
    </row>
    <row r="10644" ht="14.25">
      <c r="J10644" s="41"/>
    </row>
    <row r="10645" ht="14.25">
      <c r="J10645" s="41"/>
    </row>
    <row r="10646" ht="14.25">
      <c r="J10646" s="41"/>
    </row>
    <row r="10647" ht="14.25">
      <c r="J10647" s="41"/>
    </row>
    <row r="10648" ht="14.25">
      <c r="J10648" s="41"/>
    </row>
    <row r="10649" ht="14.25">
      <c r="J10649" s="41"/>
    </row>
    <row r="10650" ht="14.25">
      <c r="J10650" s="41"/>
    </row>
    <row r="10651" ht="14.25">
      <c r="J10651" s="41"/>
    </row>
    <row r="10652" ht="14.25">
      <c r="J10652" s="41"/>
    </row>
    <row r="10653" ht="14.25">
      <c r="J10653" s="41"/>
    </row>
    <row r="10654" ht="14.25">
      <c r="J10654" s="41"/>
    </row>
    <row r="10655" ht="14.25">
      <c r="J10655" s="41"/>
    </row>
    <row r="10656" ht="14.25">
      <c r="J10656" s="41"/>
    </row>
    <row r="10657" ht="14.25">
      <c r="J10657" s="41"/>
    </row>
    <row r="10658" ht="14.25">
      <c r="J10658" s="41"/>
    </row>
    <row r="10659" ht="14.25">
      <c r="J10659" s="41"/>
    </row>
    <row r="10660" ht="14.25">
      <c r="J10660" s="41"/>
    </row>
    <row r="10661" ht="14.25">
      <c r="J10661" s="41"/>
    </row>
    <row r="10662" ht="14.25">
      <c r="J10662" s="41"/>
    </row>
    <row r="10663" ht="14.25">
      <c r="J10663" s="41"/>
    </row>
    <row r="10664" ht="14.25">
      <c r="J10664" s="41"/>
    </row>
    <row r="10665" ht="14.25">
      <c r="J10665" s="41"/>
    </row>
    <row r="10666" ht="14.25">
      <c r="J10666" s="41"/>
    </row>
    <row r="10667" ht="14.25">
      <c r="J10667" s="41"/>
    </row>
    <row r="10668" ht="14.25">
      <c r="J10668" s="41"/>
    </row>
    <row r="10669" ht="14.25">
      <c r="J10669" s="41"/>
    </row>
    <row r="10670" ht="14.25">
      <c r="J10670" s="41"/>
    </row>
    <row r="10671" ht="14.25">
      <c r="J10671" s="41"/>
    </row>
    <row r="10672" ht="14.25">
      <c r="J10672" s="41"/>
    </row>
    <row r="10673" ht="14.25">
      <c r="J10673" s="41"/>
    </row>
    <row r="10674" ht="14.25">
      <c r="J10674" s="41"/>
    </row>
    <row r="10675" ht="14.25">
      <c r="J10675" s="41"/>
    </row>
    <row r="10676" ht="14.25">
      <c r="J10676" s="41"/>
    </row>
    <row r="10677" ht="14.25">
      <c r="J10677" s="41"/>
    </row>
    <row r="10678" ht="14.25">
      <c r="J10678" s="41"/>
    </row>
    <row r="10679" ht="14.25">
      <c r="J10679" s="41"/>
    </row>
    <row r="10680" ht="14.25">
      <c r="J10680" s="41"/>
    </row>
    <row r="10681" ht="14.25">
      <c r="J10681" s="41"/>
    </row>
    <row r="10682" ht="14.25">
      <c r="J10682" s="41"/>
    </row>
    <row r="10683" ht="14.25">
      <c r="J10683" s="41"/>
    </row>
    <row r="10684" ht="14.25">
      <c r="J10684" s="41"/>
    </row>
    <row r="10685" ht="14.25">
      <c r="J10685" s="41"/>
    </row>
    <row r="10686" ht="14.25">
      <c r="J10686" s="41"/>
    </row>
    <row r="10687" ht="14.25">
      <c r="J10687" s="41"/>
    </row>
    <row r="10688" ht="14.25">
      <c r="J10688" s="41"/>
    </row>
    <row r="10689" ht="14.25">
      <c r="J10689" s="41"/>
    </row>
    <row r="10690" ht="14.25">
      <c r="J10690" s="41"/>
    </row>
    <row r="10691" ht="14.25">
      <c r="J10691" s="41"/>
    </row>
    <row r="10692" ht="14.25">
      <c r="J10692" s="41"/>
    </row>
    <row r="10693" ht="14.25">
      <c r="J10693" s="41"/>
    </row>
    <row r="10694" ht="14.25">
      <c r="J10694" s="41"/>
    </row>
    <row r="10695" ht="14.25">
      <c r="J10695" s="41"/>
    </row>
    <row r="10696" ht="14.25">
      <c r="J10696" s="41"/>
    </row>
    <row r="10697" ht="14.25">
      <c r="J10697" s="41"/>
    </row>
    <row r="10698" ht="14.25">
      <c r="J10698" s="41"/>
    </row>
    <row r="10699" ht="14.25">
      <c r="J10699" s="41"/>
    </row>
    <row r="10700" ht="14.25">
      <c r="J10700" s="41"/>
    </row>
    <row r="10701" ht="14.25">
      <c r="J10701" s="41"/>
    </row>
    <row r="10702" ht="14.25">
      <c r="J10702" s="41"/>
    </row>
    <row r="10703" ht="14.25">
      <c r="J10703" s="41"/>
    </row>
    <row r="10704" ht="14.25">
      <c r="J10704" s="41"/>
    </row>
    <row r="10705" ht="14.25">
      <c r="J10705" s="41"/>
    </row>
    <row r="10706" ht="14.25">
      <c r="J10706" s="41"/>
    </row>
    <row r="10707" ht="14.25">
      <c r="J10707" s="41"/>
    </row>
    <row r="10708" ht="14.25">
      <c r="J10708" s="41"/>
    </row>
    <row r="10709" ht="14.25">
      <c r="J10709" s="41"/>
    </row>
    <row r="10710" ht="14.25">
      <c r="J10710" s="41"/>
    </row>
    <row r="10711" ht="14.25">
      <c r="J10711" s="41"/>
    </row>
    <row r="10712" ht="14.25">
      <c r="J10712" s="41"/>
    </row>
    <row r="10713" ht="14.25">
      <c r="J10713" s="41"/>
    </row>
    <row r="10714" ht="14.25">
      <c r="J10714" s="41"/>
    </row>
    <row r="10715" ht="14.25">
      <c r="J10715" s="41"/>
    </row>
    <row r="10716" ht="14.25">
      <c r="J10716" s="41"/>
    </row>
    <row r="10717" ht="14.25">
      <c r="J10717" s="41"/>
    </row>
    <row r="10718" ht="14.25">
      <c r="J10718" s="41"/>
    </row>
    <row r="10719" ht="14.25">
      <c r="J10719" s="41"/>
    </row>
    <row r="10720" ht="14.25">
      <c r="J10720" s="41"/>
    </row>
    <row r="10721" ht="14.25">
      <c r="J10721" s="41"/>
    </row>
    <row r="10722" ht="14.25">
      <c r="J10722" s="41"/>
    </row>
    <row r="10723" ht="14.25">
      <c r="J10723" s="41"/>
    </row>
    <row r="10724" ht="14.25">
      <c r="J10724" s="41"/>
    </row>
    <row r="10725" ht="14.25">
      <c r="J10725" s="41"/>
    </row>
    <row r="10726" ht="14.25">
      <c r="J10726" s="41"/>
    </row>
    <row r="10727" ht="14.25">
      <c r="J10727" s="41"/>
    </row>
    <row r="10728" ht="14.25">
      <c r="J10728" s="41"/>
    </row>
    <row r="10729" ht="14.25">
      <c r="J10729" s="41"/>
    </row>
    <row r="10730" ht="14.25">
      <c r="J10730" s="41"/>
    </row>
    <row r="10731" ht="14.25">
      <c r="J10731" s="41"/>
    </row>
    <row r="10732" ht="14.25">
      <c r="J10732" s="41"/>
    </row>
    <row r="10733" ht="14.25">
      <c r="J10733" s="41"/>
    </row>
    <row r="10734" ht="14.25">
      <c r="J10734" s="41"/>
    </row>
    <row r="10735" ht="14.25">
      <c r="J10735" s="41"/>
    </row>
    <row r="10736" ht="14.25">
      <c r="J10736" s="41"/>
    </row>
    <row r="10737" ht="14.25">
      <c r="J10737" s="41"/>
    </row>
    <row r="10738" ht="14.25">
      <c r="J10738" s="41"/>
    </row>
    <row r="10739" ht="14.25">
      <c r="J10739" s="41"/>
    </row>
    <row r="10740" ht="14.25">
      <c r="J10740" s="41"/>
    </row>
    <row r="10741" ht="14.25">
      <c r="J10741" s="41"/>
    </row>
    <row r="10742" ht="14.25">
      <c r="J10742" s="41"/>
    </row>
    <row r="10743" ht="14.25">
      <c r="J10743" s="41"/>
    </row>
    <row r="10744" ht="14.25">
      <c r="J10744" s="41"/>
    </row>
    <row r="10745" ht="14.25">
      <c r="J10745" s="41"/>
    </row>
    <row r="10746" ht="14.25">
      <c r="J10746" s="41"/>
    </row>
    <row r="10747" ht="14.25">
      <c r="J10747" s="41"/>
    </row>
    <row r="10748" ht="14.25">
      <c r="J10748" s="41"/>
    </row>
    <row r="10749" ht="14.25">
      <c r="J10749" s="41"/>
    </row>
    <row r="10750" ht="14.25">
      <c r="J10750" s="41"/>
    </row>
    <row r="10751" ht="14.25">
      <c r="J10751" s="41"/>
    </row>
    <row r="10752" ht="14.25">
      <c r="J10752" s="41"/>
    </row>
    <row r="10753" ht="14.25">
      <c r="J10753" s="41"/>
    </row>
    <row r="10754" ht="14.25">
      <c r="J10754" s="41"/>
    </row>
    <row r="10755" ht="14.25">
      <c r="J10755" s="41"/>
    </row>
    <row r="10756" ht="14.25">
      <c r="J10756" s="41"/>
    </row>
    <row r="10757" ht="14.25">
      <c r="J10757" s="41"/>
    </row>
    <row r="10758" ht="14.25">
      <c r="J10758" s="41"/>
    </row>
    <row r="10759" ht="14.25">
      <c r="J10759" s="41"/>
    </row>
    <row r="10760" ht="14.25">
      <c r="J10760" s="41"/>
    </row>
    <row r="10761" ht="14.25">
      <c r="J10761" s="41"/>
    </row>
    <row r="10762" ht="14.25">
      <c r="J10762" s="41"/>
    </row>
    <row r="10763" ht="14.25">
      <c r="J10763" s="41"/>
    </row>
    <row r="10764" ht="14.25">
      <c r="J10764" s="41"/>
    </row>
    <row r="10765" ht="14.25">
      <c r="J10765" s="41"/>
    </row>
    <row r="10766" ht="14.25">
      <c r="J10766" s="41"/>
    </row>
    <row r="10767" ht="14.25">
      <c r="J10767" s="41"/>
    </row>
    <row r="10768" ht="14.25">
      <c r="J10768" s="41"/>
    </row>
    <row r="10769" ht="14.25">
      <c r="J10769" s="41"/>
    </row>
    <row r="10770" ht="14.25">
      <c r="J10770" s="41"/>
    </row>
    <row r="10771" ht="14.25">
      <c r="J10771" s="41"/>
    </row>
    <row r="10772" ht="14.25">
      <c r="J10772" s="41"/>
    </row>
    <row r="10773" ht="14.25">
      <c r="J10773" s="41"/>
    </row>
    <row r="10774" ht="14.25">
      <c r="J10774" s="41"/>
    </row>
    <row r="10775" ht="14.25">
      <c r="J10775" s="41"/>
    </row>
    <row r="10776" ht="14.25">
      <c r="J10776" s="41"/>
    </row>
    <row r="10777" ht="14.25">
      <c r="J10777" s="41"/>
    </row>
    <row r="10778" ht="14.25">
      <c r="J10778" s="41"/>
    </row>
    <row r="10779" ht="14.25">
      <c r="J10779" s="41"/>
    </row>
    <row r="10780" ht="14.25">
      <c r="J10780" s="41"/>
    </row>
    <row r="10781" ht="14.25">
      <c r="J10781" s="41"/>
    </row>
    <row r="10782" ht="14.25">
      <c r="J10782" s="41"/>
    </row>
    <row r="10783" ht="14.25">
      <c r="J10783" s="41"/>
    </row>
    <row r="10784" ht="14.25">
      <c r="J10784" s="41"/>
    </row>
    <row r="10785" ht="14.25">
      <c r="J10785" s="41"/>
    </row>
    <row r="10786" ht="14.25">
      <c r="J10786" s="41"/>
    </row>
    <row r="10787" ht="14.25">
      <c r="J10787" s="41"/>
    </row>
    <row r="10788" ht="14.25">
      <c r="J10788" s="41"/>
    </row>
    <row r="10789" ht="14.25">
      <c r="J10789" s="41"/>
    </row>
    <row r="10790" ht="14.25">
      <c r="J10790" s="41"/>
    </row>
    <row r="10791" ht="14.25">
      <c r="J10791" s="41"/>
    </row>
    <row r="10792" ht="14.25">
      <c r="J10792" s="41"/>
    </row>
    <row r="10793" ht="14.25">
      <c r="J10793" s="41"/>
    </row>
    <row r="10794" ht="14.25">
      <c r="J10794" s="41"/>
    </row>
    <row r="10795" ht="14.25">
      <c r="J10795" s="41"/>
    </row>
    <row r="10796" ht="14.25">
      <c r="J10796" s="41"/>
    </row>
    <row r="10797" ht="14.25">
      <c r="J10797" s="41"/>
    </row>
    <row r="10798" ht="14.25">
      <c r="J10798" s="41"/>
    </row>
    <row r="10799" ht="14.25">
      <c r="J10799" s="41"/>
    </row>
    <row r="10800" ht="14.25">
      <c r="J10800" s="41"/>
    </row>
    <row r="10801" ht="14.25">
      <c r="J10801" s="41"/>
    </row>
    <row r="10802" ht="14.25">
      <c r="J10802" s="41"/>
    </row>
    <row r="10803" ht="14.25">
      <c r="J10803" s="41"/>
    </row>
    <row r="10804" ht="14.25">
      <c r="J10804" s="41"/>
    </row>
    <row r="10805" ht="14.25">
      <c r="J10805" s="41"/>
    </row>
    <row r="10806" ht="14.25">
      <c r="J10806" s="41"/>
    </row>
    <row r="10807" ht="14.25">
      <c r="J10807" s="41"/>
    </row>
    <row r="10808" ht="14.25">
      <c r="J10808" s="41"/>
    </row>
    <row r="10809" ht="14.25">
      <c r="J10809" s="41"/>
    </row>
    <row r="10810" ht="14.25">
      <c r="J10810" s="41"/>
    </row>
    <row r="10811" ht="14.25">
      <c r="J10811" s="41"/>
    </row>
    <row r="10812" ht="14.25">
      <c r="J10812" s="41"/>
    </row>
    <row r="10813" ht="14.25">
      <c r="J10813" s="41"/>
    </row>
    <row r="10814" ht="14.25">
      <c r="J10814" s="41"/>
    </row>
    <row r="10815" ht="14.25">
      <c r="J10815" s="41"/>
    </row>
    <row r="10816" ht="14.25">
      <c r="J10816" s="41"/>
    </row>
    <row r="10817" ht="14.25">
      <c r="J10817" s="41"/>
    </row>
    <row r="10818" ht="14.25">
      <c r="J10818" s="41"/>
    </row>
    <row r="10819" ht="14.25">
      <c r="J10819" s="41"/>
    </row>
    <row r="10820" ht="14.25">
      <c r="J10820" s="41"/>
    </row>
    <row r="10821" ht="14.25">
      <c r="J10821" s="41"/>
    </row>
    <row r="10822" ht="14.25">
      <c r="J10822" s="41"/>
    </row>
    <row r="10823" ht="14.25">
      <c r="J10823" s="41"/>
    </row>
    <row r="10824" ht="14.25">
      <c r="J10824" s="41"/>
    </row>
    <row r="10825" ht="14.25">
      <c r="J10825" s="41"/>
    </row>
    <row r="10826" ht="14.25">
      <c r="J10826" s="41"/>
    </row>
    <row r="10827" ht="14.25">
      <c r="J10827" s="41"/>
    </row>
    <row r="10828" ht="14.25">
      <c r="J10828" s="41"/>
    </row>
    <row r="10829" ht="14.25">
      <c r="J10829" s="41"/>
    </row>
    <row r="10830" ht="14.25">
      <c r="J10830" s="41"/>
    </row>
    <row r="10831" ht="14.25">
      <c r="J10831" s="41"/>
    </row>
    <row r="10832" ht="14.25">
      <c r="J10832" s="41"/>
    </row>
    <row r="10833" ht="14.25">
      <c r="J10833" s="41"/>
    </row>
    <row r="10834" ht="14.25">
      <c r="J10834" s="41"/>
    </row>
    <row r="10835" ht="14.25">
      <c r="J10835" s="41"/>
    </row>
    <row r="10836" ht="14.25">
      <c r="J10836" s="41"/>
    </row>
    <row r="10837" ht="14.25">
      <c r="J10837" s="41"/>
    </row>
    <row r="10838" ht="14.25">
      <c r="J10838" s="41"/>
    </row>
    <row r="10839" ht="14.25">
      <c r="J10839" s="41"/>
    </row>
    <row r="10840" ht="14.25">
      <c r="J10840" s="41"/>
    </row>
    <row r="10841" ht="14.25">
      <c r="J10841" s="41"/>
    </row>
    <row r="10842" ht="14.25">
      <c r="J10842" s="41"/>
    </row>
    <row r="10843" ht="14.25">
      <c r="J10843" s="41"/>
    </row>
    <row r="10844" ht="14.25">
      <c r="J10844" s="41"/>
    </row>
    <row r="10845" ht="14.25">
      <c r="J10845" s="41"/>
    </row>
    <row r="10846" ht="14.25">
      <c r="J10846" s="41"/>
    </row>
    <row r="10847" ht="14.25">
      <c r="J10847" s="41"/>
    </row>
    <row r="10848" ht="14.25">
      <c r="J10848" s="41"/>
    </row>
    <row r="10849" ht="14.25">
      <c r="J10849" s="41"/>
    </row>
    <row r="10850" ht="14.25">
      <c r="J10850" s="41"/>
    </row>
    <row r="10851" ht="14.25">
      <c r="J10851" s="41"/>
    </row>
    <row r="10852" ht="14.25">
      <c r="J10852" s="41"/>
    </row>
    <row r="10853" ht="14.25">
      <c r="J10853" s="41"/>
    </row>
    <row r="10854" ht="14.25">
      <c r="J10854" s="41"/>
    </row>
    <row r="10855" ht="14.25">
      <c r="J10855" s="41"/>
    </row>
    <row r="10856" ht="14.25">
      <c r="J10856" s="41"/>
    </row>
    <row r="10857" ht="14.25">
      <c r="J10857" s="41"/>
    </row>
    <row r="10858" ht="14.25">
      <c r="J10858" s="41"/>
    </row>
    <row r="10859" ht="14.25">
      <c r="J10859" s="41"/>
    </row>
    <row r="10860" ht="14.25">
      <c r="J10860" s="41"/>
    </row>
    <row r="10861" ht="14.25">
      <c r="J10861" s="41"/>
    </row>
    <row r="10862" ht="14.25">
      <c r="J10862" s="41"/>
    </row>
    <row r="10863" ht="14.25">
      <c r="J10863" s="41"/>
    </row>
    <row r="10864" ht="14.25">
      <c r="J10864" s="41"/>
    </row>
    <row r="10865" ht="14.25">
      <c r="J10865" s="41"/>
    </row>
    <row r="10866" ht="14.25">
      <c r="J10866" s="41"/>
    </row>
    <row r="10867" ht="14.25">
      <c r="J10867" s="41"/>
    </row>
    <row r="10868" ht="14.25">
      <c r="J10868" s="41"/>
    </row>
    <row r="10869" ht="14.25">
      <c r="J10869" s="41"/>
    </row>
    <row r="10870" ht="14.25">
      <c r="J10870" s="41"/>
    </row>
    <row r="10871" ht="14.25">
      <c r="J10871" s="41"/>
    </row>
    <row r="10872" ht="14.25">
      <c r="J10872" s="41"/>
    </row>
    <row r="10873" ht="14.25">
      <c r="J10873" s="41"/>
    </row>
    <row r="10874" ht="14.25">
      <c r="J10874" s="41"/>
    </row>
    <row r="10875" ht="14.25">
      <c r="J10875" s="41"/>
    </row>
    <row r="10876" ht="14.25">
      <c r="J10876" s="41"/>
    </row>
    <row r="10877" ht="14.25">
      <c r="J10877" s="41"/>
    </row>
    <row r="10878" ht="14.25">
      <c r="J10878" s="41"/>
    </row>
    <row r="10879" ht="14.25">
      <c r="J10879" s="41"/>
    </row>
    <row r="10880" ht="14.25">
      <c r="J10880" s="41"/>
    </row>
    <row r="10881" ht="14.25">
      <c r="J10881" s="41"/>
    </row>
    <row r="10882" ht="14.25">
      <c r="J10882" s="41"/>
    </row>
    <row r="10883" ht="14.25">
      <c r="J10883" s="41"/>
    </row>
    <row r="10884" ht="14.25">
      <c r="J10884" s="41"/>
    </row>
    <row r="10885" ht="14.25">
      <c r="J10885" s="41"/>
    </row>
    <row r="10886" ht="14.25">
      <c r="J10886" s="41"/>
    </row>
    <row r="10887" ht="14.25">
      <c r="J10887" s="41"/>
    </row>
    <row r="10888" ht="14.25">
      <c r="J10888" s="41"/>
    </row>
    <row r="10889" ht="14.25">
      <c r="J10889" s="41"/>
    </row>
    <row r="10890" ht="14.25">
      <c r="J10890" s="41"/>
    </row>
    <row r="10891" ht="14.25">
      <c r="J10891" s="41"/>
    </row>
    <row r="10892" ht="14.25">
      <c r="J10892" s="41"/>
    </row>
    <row r="10893" ht="14.25">
      <c r="J10893" s="41"/>
    </row>
    <row r="10894" ht="14.25">
      <c r="J10894" s="41"/>
    </row>
    <row r="10895" ht="14.25">
      <c r="J10895" s="41"/>
    </row>
    <row r="10896" ht="14.25">
      <c r="J10896" s="41"/>
    </row>
    <row r="10897" ht="14.25">
      <c r="J10897" s="41"/>
    </row>
    <row r="10898" ht="14.25">
      <c r="J10898" s="41"/>
    </row>
    <row r="10899" ht="14.25">
      <c r="J10899" s="41"/>
    </row>
    <row r="10900" ht="14.25">
      <c r="J10900" s="41"/>
    </row>
    <row r="10901" ht="14.25">
      <c r="J10901" s="41"/>
    </row>
    <row r="10902" ht="14.25">
      <c r="J10902" s="41"/>
    </row>
    <row r="10903" ht="14.25">
      <c r="J10903" s="41"/>
    </row>
    <row r="10904" ht="14.25">
      <c r="J10904" s="41"/>
    </row>
    <row r="10905" ht="14.25">
      <c r="J10905" s="41"/>
    </row>
    <row r="10906" ht="14.25">
      <c r="J10906" s="41"/>
    </row>
    <row r="10907" ht="14.25">
      <c r="J10907" s="41"/>
    </row>
    <row r="10908" ht="14.25">
      <c r="J10908" s="41"/>
    </row>
    <row r="10909" ht="14.25">
      <c r="J10909" s="41"/>
    </row>
    <row r="10910" ht="14.25">
      <c r="J10910" s="41"/>
    </row>
    <row r="10911" ht="14.25">
      <c r="J10911" s="41"/>
    </row>
    <row r="10912" ht="14.25">
      <c r="J10912" s="41"/>
    </row>
    <row r="10913" ht="14.25">
      <c r="J10913" s="41"/>
    </row>
    <row r="10914" ht="14.25">
      <c r="J10914" s="41"/>
    </row>
    <row r="10915" ht="14.25">
      <c r="J10915" s="41"/>
    </row>
    <row r="10916" ht="14.25">
      <c r="J10916" s="41"/>
    </row>
    <row r="10917" ht="14.25">
      <c r="J10917" s="41"/>
    </row>
    <row r="10918" ht="14.25">
      <c r="J10918" s="41"/>
    </row>
    <row r="10919" ht="14.25">
      <c r="J10919" s="41"/>
    </row>
    <row r="10920" ht="14.25">
      <c r="J10920" s="41"/>
    </row>
    <row r="10921" ht="14.25">
      <c r="J10921" s="41"/>
    </row>
    <row r="10922" ht="14.25">
      <c r="J10922" s="41"/>
    </row>
    <row r="10923" ht="14.25">
      <c r="J10923" s="41"/>
    </row>
    <row r="10924" ht="14.25">
      <c r="J10924" s="41"/>
    </row>
    <row r="10925" ht="14.25">
      <c r="J10925" s="41"/>
    </row>
    <row r="10926" ht="14.25">
      <c r="J10926" s="41"/>
    </row>
    <row r="10927" ht="14.25">
      <c r="J10927" s="41"/>
    </row>
    <row r="10928" ht="14.25">
      <c r="J10928" s="41"/>
    </row>
    <row r="10929" ht="14.25">
      <c r="J10929" s="41"/>
    </row>
    <row r="10930" ht="14.25">
      <c r="J10930" s="41"/>
    </row>
    <row r="10931" ht="14.25">
      <c r="J10931" s="41"/>
    </row>
    <row r="10932" ht="14.25">
      <c r="J10932" s="41"/>
    </row>
    <row r="10933" ht="14.25">
      <c r="J10933" s="41"/>
    </row>
    <row r="10934" ht="14.25">
      <c r="J10934" s="41"/>
    </row>
    <row r="10935" ht="14.25">
      <c r="J10935" s="41"/>
    </row>
    <row r="10936" ht="14.25">
      <c r="J10936" s="41"/>
    </row>
    <row r="10937" ht="14.25">
      <c r="J10937" s="41"/>
    </row>
    <row r="10938" ht="14.25">
      <c r="J10938" s="41"/>
    </row>
    <row r="10939" ht="14.25">
      <c r="J10939" s="41"/>
    </row>
    <row r="10940" ht="14.25">
      <c r="J10940" s="41"/>
    </row>
    <row r="10941" ht="14.25">
      <c r="J10941" s="41"/>
    </row>
    <row r="10942" ht="14.25">
      <c r="J10942" s="41"/>
    </row>
    <row r="10943" ht="14.25">
      <c r="J10943" s="41"/>
    </row>
    <row r="10944" ht="14.25">
      <c r="J10944" s="41"/>
    </row>
    <row r="10945" ht="14.25">
      <c r="J10945" s="41"/>
    </row>
    <row r="10946" ht="14.25">
      <c r="J10946" s="41"/>
    </row>
    <row r="10947" ht="14.25">
      <c r="J10947" s="41"/>
    </row>
    <row r="10948" ht="14.25">
      <c r="J10948" s="41"/>
    </row>
    <row r="10949" ht="14.25">
      <c r="J10949" s="41"/>
    </row>
    <row r="10950" ht="14.25">
      <c r="J10950" s="41"/>
    </row>
    <row r="10951" ht="14.25">
      <c r="J10951" s="41"/>
    </row>
    <row r="10952" ht="14.25">
      <c r="J10952" s="41"/>
    </row>
    <row r="10953" ht="14.25">
      <c r="J10953" s="41"/>
    </row>
    <row r="10954" ht="14.25">
      <c r="J10954" s="41"/>
    </row>
    <row r="10955" ht="14.25">
      <c r="J10955" s="41"/>
    </row>
    <row r="10956" ht="14.25">
      <c r="J10956" s="41"/>
    </row>
    <row r="10957" ht="14.25">
      <c r="J10957" s="41"/>
    </row>
    <row r="10958" ht="14.25">
      <c r="J10958" s="41"/>
    </row>
    <row r="10959" ht="14.25">
      <c r="J10959" s="41"/>
    </row>
    <row r="10960" ht="14.25">
      <c r="J10960" s="41"/>
    </row>
    <row r="10961" ht="14.25">
      <c r="J10961" s="41"/>
    </row>
    <row r="10962" ht="14.25">
      <c r="J10962" s="41"/>
    </row>
    <row r="10963" ht="14.25">
      <c r="J10963" s="41"/>
    </row>
    <row r="10964" ht="14.25">
      <c r="J10964" s="41"/>
    </row>
    <row r="10965" ht="14.25">
      <c r="J10965" s="41"/>
    </row>
    <row r="10966" ht="14.25">
      <c r="J10966" s="41"/>
    </row>
    <row r="10967" ht="14.25">
      <c r="J10967" s="41"/>
    </row>
    <row r="10968" ht="14.25">
      <c r="J10968" s="41"/>
    </row>
    <row r="10969" ht="14.25">
      <c r="J10969" s="41"/>
    </row>
    <row r="10970" ht="14.25">
      <c r="J10970" s="41"/>
    </row>
    <row r="10971" ht="14.25">
      <c r="J10971" s="41"/>
    </row>
    <row r="10972" ht="14.25">
      <c r="J10972" s="41"/>
    </row>
    <row r="10973" ht="14.25">
      <c r="J10973" s="41"/>
    </row>
    <row r="10974" ht="14.25">
      <c r="J10974" s="41"/>
    </row>
    <row r="10975" ht="14.25">
      <c r="J10975" s="41"/>
    </row>
    <row r="10976" ht="14.25">
      <c r="J10976" s="41"/>
    </row>
    <row r="10977" ht="14.25">
      <c r="J10977" s="41"/>
    </row>
    <row r="10978" ht="14.25">
      <c r="J10978" s="41"/>
    </row>
    <row r="10979" ht="14.25">
      <c r="J10979" s="41"/>
    </row>
    <row r="10980" ht="14.25">
      <c r="J10980" s="41"/>
    </row>
    <row r="10981" ht="14.25">
      <c r="J10981" s="41"/>
    </row>
    <row r="10982" ht="14.25">
      <c r="J10982" s="41"/>
    </row>
    <row r="10983" ht="14.25">
      <c r="J10983" s="41"/>
    </row>
    <row r="10984" ht="14.25">
      <c r="J10984" s="41"/>
    </row>
    <row r="10985" ht="14.25">
      <c r="J10985" s="41"/>
    </row>
    <row r="10986" ht="14.25">
      <c r="J10986" s="41"/>
    </row>
    <row r="10987" ht="14.25">
      <c r="J10987" s="41"/>
    </row>
    <row r="10988" ht="14.25">
      <c r="J10988" s="41"/>
    </row>
    <row r="10989" ht="14.25">
      <c r="J10989" s="41"/>
    </row>
    <row r="10990" ht="14.25">
      <c r="J10990" s="41"/>
    </row>
    <row r="10991" ht="14.25">
      <c r="J10991" s="41"/>
    </row>
    <row r="10992" ht="14.25">
      <c r="J10992" s="41"/>
    </row>
    <row r="10993" ht="14.25">
      <c r="J10993" s="41"/>
    </row>
    <row r="10994" ht="14.25">
      <c r="J10994" s="41"/>
    </row>
    <row r="10995" ht="14.25">
      <c r="J10995" s="41"/>
    </row>
    <row r="10996" ht="14.25">
      <c r="J10996" s="41"/>
    </row>
    <row r="10997" ht="14.25">
      <c r="J10997" s="41"/>
    </row>
    <row r="10998" ht="14.25">
      <c r="J10998" s="41"/>
    </row>
    <row r="10999" ht="14.25">
      <c r="J10999" s="41"/>
    </row>
    <row r="11000" ht="14.25">
      <c r="J11000" s="41"/>
    </row>
    <row r="11001" ht="14.25">
      <c r="J11001" s="41"/>
    </row>
    <row r="11002" ht="14.25">
      <c r="J11002" s="41"/>
    </row>
    <row r="11003" ht="14.25">
      <c r="J11003" s="41"/>
    </row>
    <row r="11004" ht="14.25">
      <c r="J11004" s="41"/>
    </row>
    <row r="11005" ht="14.25">
      <c r="J11005" s="41"/>
    </row>
    <row r="11006" ht="14.25">
      <c r="J11006" s="41"/>
    </row>
    <row r="11007" ht="14.25">
      <c r="J11007" s="41"/>
    </row>
    <row r="11008" ht="14.25">
      <c r="J11008" s="41"/>
    </row>
    <row r="11009" ht="14.25">
      <c r="J11009" s="41"/>
    </row>
    <row r="11010" ht="14.25">
      <c r="J11010" s="41"/>
    </row>
    <row r="11011" ht="14.25">
      <c r="J11011" s="41"/>
    </row>
    <row r="11012" ht="14.25">
      <c r="J11012" s="41"/>
    </row>
    <row r="11013" ht="14.25">
      <c r="J11013" s="41"/>
    </row>
    <row r="11014" ht="14.25">
      <c r="J11014" s="41"/>
    </row>
    <row r="11015" ht="14.25">
      <c r="J11015" s="41"/>
    </row>
    <row r="11016" ht="14.25">
      <c r="J11016" s="41"/>
    </row>
    <row r="11017" ht="14.25">
      <c r="J11017" s="41"/>
    </row>
    <row r="11018" ht="14.25">
      <c r="J11018" s="41"/>
    </row>
    <row r="11019" ht="14.25">
      <c r="J11019" s="41"/>
    </row>
    <row r="11020" ht="14.25">
      <c r="J11020" s="41"/>
    </row>
    <row r="11021" ht="14.25">
      <c r="J11021" s="41"/>
    </row>
    <row r="11022" ht="14.25">
      <c r="J11022" s="41"/>
    </row>
    <row r="11023" ht="14.25">
      <c r="J11023" s="41"/>
    </row>
    <row r="11024" ht="14.25">
      <c r="J11024" s="41"/>
    </row>
    <row r="11025" ht="14.25">
      <c r="J11025" s="41"/>
    </row>
    <row r="11026" ht="14.25">
      <c r="J11026" s="41"/>
    </row>
    <row r="11027" ht="14.25">
      <c r="J11027" s="41"/>
    </row>
    <row r="11028" ht="14.25">
      <c r="J11028" s="41"/>
    </row>
    <row r="11029" ht="14.25">
      <c r="J11029" s="41"/>
    </row>
    <row r="11030" ht="14.25">
      <c r="J11030" s="41"/>
    </row>
    <row r="11031" ht="14.25">
      <c r="J11031" s="41"/>
    </row>
    <row r="11032" ht="14.25">
      <c r="J11032" s="41"/>
    </row>
    <row r="11033" ht="14.25">
      <c r="J11033" s="41"/>
    </row>
    <row r="11034" ht="14.25">
      <c r="J11034" s="41"/>
    </row>
    <row r="11035" ht="14.25">
      <c r="J11035" s="41"/>
    </row>
    <row r="11036" ht="14.25">
      <c r="J11036" s="41"/>
    </row>
    <row r="11037" ht="14.25">
      <c r="J11037" s="41"/>
    </row>
    <row r="11038" ht="14.25">
      <c r="J11038" s="41"/>
    </row>
    <row r="11039" ht="14.25">
      <c r="J11039" s="41"/>
    </row>
    <row r="11040" ht="14.25">
      <c r="J11040" s="41"/>
    </row>
    <row r="11041" ht="14.25">
      <c r="J11041" s="41"/>
    </row>
    <row r="11042" ht="14.25">
      <c r="J11042" s="41"/>
    </row>
    <row r="11043" ht="14.25">
      <c r="J11043" s="41"/>
    </row>
    <row r="11044" ht="14.25">
      <c r="J11044" s="41"/>
    </row>
    <row r="11045" ht="14.25">
      <c r="J11045" s="41"/>
    </row>
    <row r="11046" ht="14.25">
      <c r="J11046" s="41"/>
    </row>
    <row r="11047" ht="14.25">
      <c r="J11047" s="41"/>
    </row>
    <row r="11048" ht="14.25">
      <c r="J11048" s="41"/>
    </row>
    <row r="11049" ht="14.25">
      <c r="J11049" s="41"/>
    </row>
    <row r="11050" ht="14.25">
      <c r="J11050" s="41"/>
    </row>
    <row r="11051" ht="14.25">
      <c r="J11051" s="41"/>
    </row>
    <row r="11052" ht="14.25">
      <c r="J11052" s="41"/>
    </row>
    <row r="11053" ht="14.25">
      <c r="J11053" s="41"/>
    </row>
    <row r="11054" ht="14.25">
      <c r="J11054" s="41"/>
    </row>
    <row r="11055" ht="14.25">
      <c r="J11055" s="41"/>
    </row>
    <row r="11056" ht="14.25">
      <c r="J11056" s="41"/>
    </row>
    <row r="11057" ht="14.25">
      <c r="J11057" s="41"/>
    </row>
    <row r="11058" ht="14.25">
      <c r="J11058" s="41"/>
    </row>
    <row r="11059" ht="14.25">
      <c r="J11059" s="41"/>
    </row>
    <row r="11060" ht="14.25">
      <c r="J11060" s="41"/>
    </row>
    <row r="11061" ht="14.25">
      <c r="J11061" s="41"/>
    </row>
    <row r="11062" ht="14.25">
      <c r="J11062" s="41"/>
    </row>
    <row r="11063" ht="14.25">
      <c r="J11063" s="41"/>
    </row>
    <row r="11064" ht="14.25">
      <c r="J11064" s="41"/>
    </row>
    <row r="11065" ht="14.25">
      <c r="J11065" s="41"/>
    </row>
    <row r="11066" ht="14.25">
      <c r="J11066" s="41"/>
    </row>
    <row r="11067" ht="14.25">
      <c r="J11067" s="41"/>
    </row>
    <row r="11068" ht="14.25">
      <c r="J11068" s="41"/>
    </row>
    <row r="11069" ht="14.25">
      <c r="J11069" s="41"/>
    </row>
    <row r="11070" ht="14.25">
      <c r="J11070" s="41"/>
    </row>
    <row r="11071" ht="14.25">
      <c r="J11071" s="41"/>
    </row>
    <row r="11072" ht="14.25">
      <c r="J11072" s="41"/>
    </row>
    <row r="11073" ht="14.25">
      <c r="J11073" s="41"/>
    </row>
    <row r="11074" ht="14.25">
      <c r="J11074" s="41"/>
    </row>
    <row r="11075" ht="14.25">
      <c r="J11075" s="41"/>
    </row>
    <row r="11076" ht="14.25">
      <c r="J11076" s="41"/>
    </row>
    <row r="11077" ht="14.25">
      <c r="J11077" s="41"/>
    </row>
    <row r="11078" ht="14.25">
      <c r="J11078" s="41"/>
    </row>
    <row r="11079" ht="14.25">
      <c r="J11079" s="41"/>
    </row>
    <row r="11080" ht="14.25">
      <c r="J11080" s="41"/>
    </row>
    <row r="11081" ht="14.25">
      <c r="J11081" s="41"/>
    </row>
    <row r="11082" ht="14.25">
      <c r="J11082" s="41"/>
    </row>
    <row r="11083" ht="14.25">
      <c r="J11083" s="41"/>
    </row>
    <row r="11084" ht="14.25">
      <c r="J11084" s="41"/>
    </row>
    <row r="11085" ht="14.25">
      <c r="J11085" s="41"/>
    </row>
    <row r="11086" ht="14.25">
      <c r="J11086" s="41"/>
    </row>
    <row r="11087" ht="14.25">
      <c r="J11087" s="41"/>
    </row>
    <row r="11088" ht="14.25">
      <c r="J11088" s="41"/>
    </row>
    <row r="11089" ht="14.25">
      <c r="J11089" s="41"/>
    </row>
    <row r="11090" ht="14.25">
      <c r="J11090" s="41"/>
    </row>
    <row r="11091" ht="14.25">
      <c r="J11091" s="41"/>
    </row>
    <row r="11092" ht="14.25">
      <c r="J11092" s="41"/>
    </row>
    <row r="11093" ht="14.25">
      <c r="J11093" s="41"/>
    </row>
    <row r="11094" ht="14.25">
      <c r="J11094" s="41"/>
    </row>
    <row r="11095" ht="14.25">
      <c r="J11095" s="41"/>
    </row>
    <row r="11096" ht="14.25">
      <c r="J11096" s="41"/>
    </row>
    <row r="11097" ht="14.25">
      <c r="J11097" s="41"/>
    </row>
    <row r="11098" ht="14.25">
      <c r="J11098" s="41"/>
    </row>
    <row r="11099" ht="14.25">
      <c r="J11099" s="41"/>
    </row>
    <row r="11100" ht="14.25">
      <c r="J11100" s="41"/>
    </row>
    <row r="11101" ht="14.25">
      <c r="J11101" s="41"/>
    </row>
    <row r="11102" ht="14.25">
      <c r="J11102" s="41"/>
    </row>
    <row r="11103" ht="14.25">
      <c r="J11103" s="41"/>
    </row>
    <row r="11104" ht="14.25">
      <c r="J11104" s="41"/>
    </row>
    <row r="11105" ht="14.25">
      <c r="J11105" s="41"/>
    </row>
    <row r="11106" ht="14.25">
      <c r="J11106" s="41"/>
    </row>
    <row r="11107" ht="14.25">
      <c r="J11107" s="41"/>
    </row>
    <row r="11108" ht="14.25">
      <c r="J11108" s="41"/>
    </row>
    <row r="11109" ht="14.25">
      <c r="J11109" s="41"/>
    </row>
    <row r="11110" ht="14.25">
      <c r="J11110" s="41"/>
    </row>
    <row r="11111" ht="14.25">
      <c r="J11111" s="41"/>
    </row>
    <row r="11112" ht="14.25">
      <c r="J11112" s="41"/>
    </row>
    <row r="11113" ht="14.25">
      <c r="J11113" s="41"/>
    </row>
    <row r="11114" ht="14.25">
      <c r="J11114" s="41"/>
    </row>
    <row r="11115" ht="14.25">
      <c r="J11115" s="41"/>
    </row>
    <row r="11116" ht="14.25">
      <c r="J11116" s="41"/>
    </row>
    <row r="11117" ht="14.25">
      <c r="J11117" s="41"/>
    </row>
    <row r="11118" ht="14.25">
      <c r="J11118" s="41"/>
    </row>
    <row r="11119" ht="14.25">
      <c r="J11119" s="41"/>
    </row>
    <row r="11120" ht="14.25">
      <c r="J11120" s="41"/>
    </row>
    <row r="11121" ht="14.25">
      <c r="J11121" s="41"/>
    </row>
    <row r="11122" ht="14.25">
      <c r="J11122" s="41"/>
    </row>
    <row r="11123" ht="14.25">
      <c r="J11123" s="41"/>
    </row>
    <row r="11124" ht="14.25">
      <c r="J11124" s="41"/>
    </row>
    <row r="11125" ht="14.25">
      <c r="J11125" s="41"/>
    </row>
    <row r="11126" ht="14.25">
      <c r="J11126" s="41"/>
    </row>
    <row r="11127" ht="14.25">
      <c r="J11127" s="41"/>
    </row>
    <row r="11128" ht="14.25">
      <c r="J11128" s="41"/>
    </row>
    <row r="11129" ht="14.25">
      <c r="J11129" s="41"/>
    </row>
    <row r="11130" ht="14.25">
      <c r="J11130" s="41"/>
    </row>
    <row r="11131" ht="14.25">
      <c r="J11131" s="41"/>
    </row>
    <row r="11132" ht="14.25">
      <c r="J11132" s="41"/>
    </row>
    <row r="11133" ht="14.25">
      <c r="J11133" s="41"/>
    </row>
    <row r="11134" ht="14.25">
      <c r="J11134" s="41"/>
    </row>
    <row r="11135" ht="14.25">
      <c r="J11135" s="41"/>
    </row>
    <row r="11136" ht="14.25">
      <c r="J11136" s="41"/>
    </row>
    <row r="11137" ht="14.25">
      <c r="J11137" s="41"/>
    </row>
    <row r="11138" ht="14.25">
      <c r="J11138" s="41"/>
    </row>
    <row r="11139" ht="14.25">
      <c r="J11139" s="41"/>
    </row>
    <row r="11140" ht="14.25">
      <c r="J11140" s="41"/>
    </row>
    <row r="11141" ht="14.25">
      <c r="J11141" s="41"/>
    </row>
    <row r="11142" ht="14.25">
      <c r="J11142" s="41"/>
    </row>
    <row r="11143" ht="14.25">
      <c r="J11143" s="41"/>
    </row>
    <row r="11144" ht="14.25">
      <c r="J11144" s="41"/>
    </row>
    <row r="11145" ht="14.25">
      <c r="J11145" s="41"/>
    </row>
    <row r="11146" ht="14.25">
      <c r="J11146" s="41"/>
    </row>
    <row r="11147" ht="14.25">
      <c r="J11147" s="41"/>
    </row>
    <row r="11148" ht="14.25">
      <c r="J11148" s="41"/>
    </row>
    <row r="11149" ht="14.25">
      <c r="J11149" s="41"/>
    </row>
    <row r="11150" ht="14.25">
      <c r="J11150" s="41"/>
    </row>
    <row r="11151" ht="14.25">
      <c r="J11151" s="41"/>
    </row>
    <row r="11152" ht="14.25">
      <c r="J11152" s="41"/>
    </row>
    <row r="11153" ht="14.25">
      <c r="J11153" s="41"/>
    </row>
    <row r="11154" ht="14.25">
      <c r="J11154" s="41"/>
    </row>
    <row r="11155" ht="14.25">
      <c r="J11155" s="41"/>
    </row>
    <row r="11156" ht="14.25">
      <c r="J11156" s="41"/>
    </row>
    <row r="11157" ht="14.25">
      <c r="J11157" s="41"/>
    </row>
    <row r="11158" ht="14.25">
      <c r="J11158" s="41"/>
    </row>
    <row r="11159" ht="14.25">
      <c r="J11159" s="41"/>
    </row>
    <row r="11160" ht="14.25">
      <c r="J11160" s="41"/>
    </row>
    <row r="11161" ht="14.25">
      <c r="J11161" s="41"/>
    </row>
    <row r="11162" ht="14.25">
      <c r="J11162" s="41"/>
    </row>
    <row r="11163" ht="14.25">
      <c r="J11163" s="41"/>
    </row>
    <row r="11164" ht="14.25">
      <c r="J11164" s="41"/>
    </row>
    <row r="11165" ht="14.25">
      <c r="J11165" s="41"/>
    </row>
    <row r="11166" ht="14.25">
      <c r="J11166" s="41"/>
    </row>
    <row r="11167" ht="14.25">
      <c r="J11167" s="41"/>
    </row>
    <row r="11168" ht="14.25">
      <c r="J11168" s="41"/>
    </row>
    <row r="11169" ht="14.25">
      <c r="J11169" s="41"/>
    </row>
    <row r="11170" ht="14.25">
      <c r="J11170" s="41"/>
    </row>
    <row r="11171" ht="14.25">
      <c r="J11171" s="41"/>
    </row>
    <row r="11172" ht="14.25">
      <c r="J11172" s="41"/>
    </row>
    <row r="11173" ht="14.25">
      <c r="J11173" s="41"/>
    </row>
    <row r="11174" ht="14.25">
      <c r="J11174" s="41"/>
    </row>
    <row r="11175" ht="14.25">
      <c r="J11175" s="41"/>
    </row>
    <row r="11176" ht="14.25">
      <c r="J11176" s="41"/>
    </row>
    <row r="11177" ht="14.25">
      <c r="J11177" s="41"/>
    </row>
    <row r="11178" ht="14.25">
      <c r="J11178" s="41"/>
    </row>
    <row r="11179" ht="14.25">
      <c r="J11179" s="41"/>
    </row>
    <row r="11180" ht="14.25">
      <c r="J11180" s="41"/>
    </row>
    <row r="11181" ht="14.25">
      <c r="J11181" s="41"/>
    </row>
    <row r="11182" ht="14.25">
      <c r="J11182" s="41"/>
    </row>
    <row r="11183" ht="14.25">
      <c r="J11183" s="41"/>
    </row>
    <row r="11184" ht="14.25">
      <c r="J11184" s="41"/>
    </row>
    <row r="11185" ht="14.25">
      <c r="J11185" s="41"/>
    </row>
    <row r="11186" ht="14.25">
      <c r="J11186" s="41"/>
    </row>
    <row r="11187" ht="14.25">
      <c r="J11187" s="41"/>
    </row>
    <row r="11188" ht="14.25">
      <c r="J11188" s="41"/>
    </row>
    <row r="11189" ht="14.25">
      <c r="J11189" s="41"/>
    </row>
    <row r="11190" ht="14.25">
      <c r="J11190" s="41"/>
    </row>
    <row r="11191" ht="14.25">
      <c r="J11191" s="41"/>
    </row>
    <row r="11192" ht="14.25">
      <c r="J11192" s="41"/>
    </row>
    <row r="11193" ht="14.25">
      <c r="J11193" s="41"/>
    </row>
    <row r="11194" ht="14.25">
      <c r="J11194" s="41"/>
    </row>
    <row r="11195" ht="14.25">
      <c r="J11195" s="41"/>
    </row>
    <row r="11196" ht="14.25">
      <c r="J11196" s="41"/>
    </row>
    <row r="11197" ht="14.25">
      <c r="J11197" s="41"/>
    </row>
    <row r="11198" ht="14.25">
      <c r="J11198" s="41"/>
    </row>
    <row r="11199" ht="14.25">
      <c r="J11199" s="41"/>
    </row>
    <row r="11200" ht="14.25">
      <c r="J11200" s="41"/>
    </row>
    <row r="11201" ht="14.25">
      <c r="J11201" s="41"/>
    </row>
    <row r="11202" ht="14.25">
      <c r="J11202" s="41"/>
    </row>
    <row r="11203" ht="14.25">
      <c r="J11203" s="41"/>
    </row>
    <row r="11204" ht="14.25">
      <c r="J11204" s="41"/>
    </row>
    <row r="11205" ht="14.25">
      <c r="J11205" s="41"/>
    </row>
    <row r="11206" ht="14.25">
      <c r="J11206" s="41"/>
    </row>
    <row r="11207" ht="14.25">
      <c r="J11207" s="41"/>
    </row>
    <row r="11208" ht="14.25">
      <c r="J11208" s="41"/>
    </row>
    <row r="11209" ht="14.25">
      <c r="J11209" s="41"/>
    </row>
    <row r="11210" ht="14.25">
      <c r="J11210" s="41"/>
    </row>
    <row r="11211" ht="14.25">
      <c r="J11211" s="41"/>
    </row>
    <row r="11212" ht="14.25">
      <c r="J11212" s="41"/>
    </row>
    <row r="11213" ht="14.25">
      <c r="J11213" s="41"/>
    </row>
    <row r="11214" ht="14.25">
      <c r="J11214" s="41"/>
    </row>
    <row r="11215" ht="14.25">
      <c r="J11215" s="41"/>
    </row>
    <row r="11216" ht="14.25">
      <c r="J11216" s="41"/>
    </row>
    <row r="11217" ht="14.25">
      <c r="J11217" s="41"/>
    </row>
    <row r="11218" ht="14.25">
      <c r="J11218" s="41"/>
    </row>
    <row r="11219" ht="14.25">
      <c r="J11219" s="41"/>
    </row>
    <row r="11220" ht="14.25">
      <c r="J11220" s="41"/>
    </row>
    <row r="11221" ht="14.25">
      <c r="J11221" s="41"/>
    </row>
    <row r="11222" ht="14.25">
      <c r="J11222" s="41"/>
    </row>
    <row r="11223" ht="14.25">
      <c r="J11223" s="41"/>
    </row>
    <row r="11224" ht="14.25">
      <c r="J11224" s="41"/>
    </row>
    <row r="11225" ht="14.25">
      <c r="J11225" s="41"/>
    </row>
    <row r="11226" ht="14.25">
      <c r="J11226" s="41"/>
    </row>
    <row r="11227" ht="14.25">
      <c r="J11227" s="41"/>
    </row>
    <row r="11228" ht="14.25">
      <c r="J11228" s="41"/>
    </row>
    <row r="11229" ht="14.25">
      <c r="J11229" s="41"/>
    </row>
    <row r="11230" ht="14.25">
      <c r="J11230" s="41"/>
    </row>
    <row r="11231" ht="14.25">
      <c r="J11231" s="41"/>
    </row>
    <row r="11232" ht="14.25">
      <c r="J11232" s="41"/>
    </row>
    <row r="11233" ht="14.25">
      <c r="J11233" s="41"/>
    </row>
    <row r="11234" ht="14.25">
      <c r="J11234" s="41"/>
    </row>
    <row r="11235" ht="14.25">
      <c r="J11235" s="41"/>
    </row>
    <row r="11236" ht="14.25">
      <c r="J11236" s="41"/>
    </row>
    <row r="11237" ht="14.25">
      <c r="J11237" s="41"/>
    </row>
    <row r="11238" ht="14.25">
      <c r="J11238" s="41"/>
    </row>
    <row r="11239" ht="14.25">
      <c r="J11239" s="41"/>
    </row>
    <row r="11240" ht="14.25">
      <c r="J11240" s="41"/>
    </row>
    <row r="11241" ht="14.25">
      <c r="J11241" s="41"/>
    </row>
    <row r="11242" ht="14.25">
      <c r="J11242" s="41"/>
    </row>
    <row r="11243" ht="14.25">
      <c r="J11243" s="41"/>
    </row>
    <row r="11244" ht="14.25">
      <c r="J11244" s="41"/>
    </row>
    <row r="11245" ht="14.25">
      <c r="J11245" s="41"/>
    </row>
    <row r="11246" ht="14.25">
      <c r="J11246" s="41"/>
    </row>
    <row r="11247" ht="14.25">
      <c r="J11247" s="41"/>
    </row>
    <row r="11248" ht="14.25">
      <c r="J11248" s="41"/>
    </row>
    <row r="11249" ht="14.25">
      <c r="J11249" s="41"/>
    </row>
    <row r="11250" ht="14.25">
      <c r="J11250" s="41"/>
    </row>
    <row r="11251" ht="14.25">
      <c r="J11251" s="41"/>
    </row>
    <row r="11252" ht="14.25">
      <c r="J11252" s="41"/>
    </row>
    <row r="11253" ht="14.25">
      <c r="J11253" s="41"/>
    </row>
    <row r="11254" ht="14.25">
      <c r="J11254" s="41"/>
    </row>
    <row r="11255" ht="14.25">
      <c r="J11255" s="41"/>
    </row>
    <row r="11256" ht="14.25">
      <c r="J11256" s="41"/>
    </row>
    <row r="11257" ht="14.25">
      <c r="J11257" s="41"/>
    </row>
    <row r="11258" ht="14.25">
      <c r="J11258" s="41"/>
    </row>
    <row r="11259" ht="14.25">
      <c r="J11259" s="41"/>
    </row>
    <row r="11260" ht="14.25">
      <c r="J11260" s="41"/>
    </row>
    <row r="11261" ht="14.25">
      <c r="J11261" s="41"/>
    </row>
    <row r="11262" ht="14.25">
      <c r="J11262" s="41"/>
    </row>
    <row r="11263" ht="14.25">
      <c r="J11263" s="41"/>
    </row>
    <row r="11264" ht="14.25">
      <c r="J11264" s="41"/>
    </row>
    <row r="11265" ht="14.25">
      <c r="J11265" s="41"/>
    </row>
    <row r="11266" ht="14.25">
      <c r="J11266" s="41"/>
    </row>
    <row r="11267" ht="14.25">
      <c r="J11267" s="41"/>
    </row>
    <row r="11268" ht="14.25">
      <c r="J11268" s="41"/>
    </row>
    <row r="11269" ht="14.25">
      <c r="J11269" s="41"/>
    </row>
    <row r="11270" ht="14.25">
      <c r="J11270" s="41"/>
    </row>
    <row r="11271" ht="14.25">
      <c r="J11271" s="41"/>
    </row>
    <row r="11272" ht="14.25">
      <c r="J11272" s="41"/>
    </row>
    <row r="11273" ht="14.25">
      <c r="J11273" s="41"/>
    </row>
    <row r="11274" ht="14.25">
      <c r="J11274" s="41"/>
    </row>
    <row r="11275" ht="14.25">
      <c r="J11275" s="41"/>
    </row>
    <row r="11276" ht="14.25">
      <c r="J11276" s="41"/>
    </row>
    <row r="11277" ht="14.25">
      <c r="J11277" s="41"/>
    </row>
    <row r="11278" ht="14.25">
      <c r="J11278" s="41"/>
    </row>
    <row r="11279" ht="14.25">
      <c r="J11279" s="41"/>
    </row>
    <row r="11280" ht="14.25">
      <c r="J11280" s="41"/>
    </row>
    <row r="11281" ht="14.25">
      <c r="J11281" s="41"/>
    </row>
    <row r="11282" ht="14.25">
      <c r="J11282" s="41"/>
    </row>
    <row r="11283" ht="14.25">
      <c r="J11283" s="41"/>
    </row>
    <row r="11284" ht="14.25">
      <c r="J11284" s="41"/>
    </row>
    <row r="11285" ht="14.25">
      <c r="J11285" s="41"/>
    </row>
    <row r="11286" ht="14.25">
      <c r="J11286" s="41"/>
    </row>
    <row r="11287" ht="14.25">
      <c r="J11287" s="41"/>
    </row>
    <row r="11288" ht="14.25">
      <c r="J11288" s="41"/>
    </row>
    <row r="11289" ht="14.25">
      <c r="J11289" s="41"/>
    </row>
    <row r="11290" ht="14.25">
      <c r="J11290" s="41"/>
    </row>
    <row r="11291" ht="14.25">
      <c r="J11291" s="41"/>
    </row>
    <row r="11292" ht="14.25">
      <c r="J11292" s="41"/>
    </row>
    <row r="11293" ht="14.25">
      <c r="J11293" s="41"/>
    </row>
    <row r="11294" ht="14.25">
      <c r="J11294" s="41"/>
    </row>
    <row r="11295" ht="14.25">
      <c r="J11295" s="41"/>
    </row>
    <row r="11296" ht="14.25">
      <c r="J11296" s="41"/>
    </row>
    <row r="11297" ht="14.25">
      <c r="J11297" s="41"/>
    </row>
    <row r="11298" ht="14.25">
      <c r="J11298" s="41"/>
    </row>
    <row r="11299" ht="14.25">
      <c r="J11299" s="41"/>
    </row>
    <row r="11300" ht="14.25">
      <c r="J11300" s="41"/>
    </row>
    <row r="11301" ht="14.25">
      <c r="J11301" s="41"/>
    </row>
    <row r="11302" ht="14.25">
      <c r="J11302" s="41"/>
    </row>
    <row r="11303" ht="14.25">
      <c r="J11303" s="41"/>
    </row>
    <row r="11304" ht="14.25">
      <c r="J11304" s="41"/>
    </row>
    <row r="11305" ht="14.25">
      <c r="J11305" s="41"/>
    </row>
    <row r="11306" ht="14.25">
      <c r="J11306" s="41"/>
    </row>
    <row r="11307" ht="14.25">
      <c r="J11307" s="41"/>
    </row>
    <row r="11308" ht="14.25">
      <c r="J11308" s="41"/>
    </row>
    <row r="11309" ht="14.25">
      <c r="J11309" s="41"/>
    </row>
    <row r="11310" ht="14.25">
      <c r="J11310" s="41"/>
    </row>
    <row r="11311" ht="14.25">
      <c r="J11311" s="41"/>
    </row>
    <row r="11312" ht="14.25">
      <c r="J11312" s="41"/>
    </row>
    <row r="11313" ht="14.25">
      <c r="J11313" s="41"/>
    </row>
    <row r="11314" ht="14.25">
      <c r="J11314" s="41"/>
    </row>
    <row r="11315" ht="14.25">
      <c r="J11315" s="41"/>
    </row>
    <row r="11316" ht="14.25">
      <c r="J11316" s="41"/>
    </row>
    <row r="11317" ht="14.25">
      <c r="J11317" s="41"/>
    </row>
    <row r="11318" ht="14.25">
      <c r="J11318" s="41"/>
    </row>
    <row r="11319" ht="14.25">
      <c r="J11319" s="41"/>
    </row>
    <row r="11320" ht="14.25">
      <c r="J11320" s="41"/>
    </row>
    <row r="11321" ht="14.25">
      <c r="J11321" s="41"/>
    </row>
    <row r="11322" ht="14.25">
      <c r="J11322" s="41"/>
    </row>
    <row r="11323" ht="14.25">
      <c r="J11323" s="41"/>
    </row>
    <row r="11324" ht="14.25">
      <c r="J11324" s="41"/>
    </row>
    <row r="11325" ht="14.25">
      <c r="J11325" s="41"/>
    </row>
    <row r="11326" ht="14.25">
      <c r="J11326" s="41"/>
    </row>
    <row r="11327" ht="14.25">
      <c r="J11327" s="41"/>
    </row>
    <row r="11328" ht="14.25">
      <c r="J11328" s="41"/>
    </row>
    <row r="11329" ht="14.25">
      <c r="J11329" s="41"/>
    </row>
    <row r="11330" ht="14.25">
      <c r="J11330" s="41"/>
    </row>
    <row r="11331" ht="14.25">
      <c r="J11331" s="41"/>
    </row>
    <row r="11332" ht="14.25">
      <c r="J11332" s="41"/>
    </row>
    <row r="11333" ht="14.25">
      <c r="J11333" s="41"/>
    </row>
    <row r="11334" ht="14.25">
      <c r="J11334" s="41"/>
    </row>
    <row r="11335" ht="14.25">
      <c r="J11335" s="41"/>
    </row>
    <row r="11336" ht="14.25">
      <c r="J11336" s="41"/>
    </row>
    <row r="11337" ht="14.25">
      <c r="J11337" s="41"/>
    </row>
    <row r="11338" ht="14.25">
      <c r="J11338" s="41"/>
    </row>
    <row r="11339" ht="14.25">
      <c r="J11339" s="41"/>
    </row>
    <row r="11340" ht="14.25">
      <c r="J11340" s="41"/>
    </row>
    <row r="11341" ht="14.25">
      <c r="J11341" s="41"/>
    </row>
    <row r="11342" ht="14.25">
      <c r="J11342" s="41"/>
    </row>
    <row r="11343" ht="14.25">
      <c r="J11343" s="41"/>
    </row>
    <row r="11344" ht="14.25">
      <c r="J11344" s="41"/>
    </row>
    <row r="11345" ht="14.25">
      <c r="J11345" s="41"/>
    </row>
    <row r="11346" ht="14.25">
      <c r="J11346" s="41"/>
    </row>
    <row r="11347" ht="14.25">
      <c r="J11347" s="41"/>
    </row>
    <row r="11348" ht="14.25">
      <c r="J11348" s="41"/>
    </row>
    <row r="11349" ht="14.25">
      <c r="J11349" s="41"/>
    </row>
    <row r="11350" ht="14.25">
      <c r="J11350" s="41"/>
    </row>
    <row r="11351" ht="14.25">
      <c r="J11351" s="41"/>
    </row>
    <row r="11352" ht="14.25">
      <c r="J11352" s="41"/>
    </row>
    <row r="11353" ht="14.25">
      <c r="J11353" s="41"/>
    </row>
    <row r="11354" ht="14.25">
      <c r="J11354" s="41"/>
    </row>
    <row r="11355" ht="14.25">
      <c r="J11355" s="41"/>
    </row>
    <row r="11356" ht="14.25">
      <c r="J11356" s="41"/>
    </row>
    <row r="11357" ht="14.25">
      <c r="J11357" s="41"/>
    </row>
    <row r="11358" ht="14.25">
      <c r="J11358" s="41"/>
    </row>
    <row r="11359" ht="14.25">
      <c r="J11359" s="41"/>
    </row>
    <row r="11360" ht="14.25">
      <c r="J11360" s="41"/>
    </row>
    <row r="11361" ht="14.25">
      <c r="J11361" s="41"/>
    </row>
    <row r="11362" ht="14.25">
      <c r="J11362" s="41"/>
    </row>
    <row r="11363" ht="14.25">
      <c r="J11363" s="41"/>
    </row>
    <row r="11364" ht="14.25">
      <c r="J11364" s="41"/>
    </row>
    <row r="11365" ht="14.25">
      <c r="J11365" s="41"/>
    </row>
    <row r="11366" ht="14.25">
      <c r="J11366" s="41"/>
    </row>
    <row r="11367" ht="14.25">
      <c r="J11367" s="41"/>
    </row>
    <row r="11368" ht="14.25">
      <c r="J11368" s="41"/>
    </row>
    <row r="11369" ht="14.25">
      <c r="J11369" s="41"/>
    </row>
    <row r="11370" ht="14.25">
      <c r="J11370" s="41"/>
    </row>
    <row r="11371" ht="14.25">
      <c r="J11371" s="41"/>
    </row>
    <row r="11372" ht="14.25">
      <c r="J11372" s="41"/>
    </row>
    <row r="11373" ht="14.25">
      <c r="J11373" s="41"/>
    </row>
    <row r="11374" ht="14.25">
      <c r="J11374" s="41"/>
    </row>
    <row r="11375" ht="14.25">
      <c r="J11375" s="41"/>
    </row>
    <row r="11376" ht="14.25">
      <c r="J11376" s="41"/>
    </row>
    <row r="11377" ht="14.25">
      <c r="J11377" s="41"/>
    </row>
    <row r="11378" ht="14.25">
      <c r="J11378" s="41"/>
    </row>
    <row r="11379" ht="14.25">
      <c r="J11379" s="41"/>
    </row>
    <row r="11380" ht="14.25">
      <c r="J11380" s="41"/>
    </row>
    <row r="11381" ht="14.25">
      <c r="J11381" s="41"/>
    </row>
    <row r="11382" ht="14.25">
      <c r="J11382" s="41"/>
    </row>
    <row r="11383" ht="14.25">
      <c r="J11383" s="41"/>
    </row>
    <row r="11384" ht="14.25">
      <c r="J11384" s="41"/>
    </row>
    <row r="11385" ht="14.25">
      <c r="J11385" s="41"/>
    </row>
    <row r="11386" ht="14.25">
      <c r="J11386" s="41"/>
    </row>
    <row r="11387" ht="14.25">
      <c r="J11387" s="41"/>
    </row>
    <row r="11388" ht="14.25">
      <c r="J11388" s="41"/>
    </row>
    <row r="11389" ht="14.25">
      <c r="J11389" s="41"/>
    </row>
    <row r="11390" ht="14.25">
      <c r="J11390" s="41"/>
    </row>
    <row r="11391" ht="14.25">
      <c r="J11391" s="41"/>
    </row>
    <row r="11392" ht="14.25">
      <c r="J11392" s="41"/>
    </row>
    <row r="11393" ht="14.25">
      <c r="J11393" s="41"/>
    </row>
    <row r="11394" ht="14.25">
      <c r="J11394" s="41"/>
    </row>
    <row r="11395" ht="14.25">
      <c r="J11395" s="41"/>
    </row>
    <row r="11396" ht="14.25">
      <c r="J11396" s="41"/>
    </row>
    <row r="11397" ht="14.25">
      <c r="J11397" s="41"/>
    </row>
    <row r="11398" ht="14.25">
      <c r="J11398" s="41"/>
    </row>
    <row r="11399" ht="14.25">
      <c r="J11399" s="41"/>
    </row>
    <row r="11400" ht="14.25">
      <c r="J11400" s="41"/>
    </row>
    <row r="11401" ht="14.25">
      <c r="J11401" s="41"/>
    </row>
    <row r="11402" ht="14.25">
      <c r="J11402" s="41"/>
    </row>
    <row r="11403" ht="14.25">
      <c r="J11403" s="41"/>
    </row>
    <row r="11404" ht="14.25">
      <c r="J11404" s="41"/>
    </row>
    <row r="11405" ht="14.25">
      <c r="J11405" s="41"/>
    </row>
    <row r="11406" ht="14.25">
      <c r="J11406" s="41"/>
    </row>
    <row r="11407" ht="14.25">
      <c r="J11407" s="41"/>
    </row>
    <row r="11408" ht="14.25">
      <c r="J11408" s="41"/>
    </row>
    <row r="11409" ht="14.25">
      <c r="J11409" s="41"/>
    </row>
    <row r="11410" ht="14.25">
      <c r="J11410" s="41"/>
    </row>
    <row r="11411" ht="14.25">
      <c r="J11411" s="41"/>
    </row>
    <row r="11412" ht="14.25">
      <c r="J11412" s="41"/>
    </row>
    <row r="11413" ht="14.25">
      <c r="J11413" s="41"/>
    </row>
    <row r="11414" ht="14.25">
      <c r="J11414" s="41"/>
    </row>
    <row r="11415" ht="14.25">
      <c r="J11415" s="41"/>
    </row>
    <row r="11416" ht="14.25">
      <c r="J11416" s="41"/>
    </row>
    <row r="11417" ht="14.25">
      <c r="J11417" s="41"/>
    </row>
    <row r="11418" ht="14.25">
      <c r="J11418" s="41"/>
    </row>
    <row r="11419" ht="14.25">
      <c r="J11419" s="41"/>
    </row>
    <row r="11420" ht="14.25">
      <c r="J11420" s="41"/>
    </row>
    <row r="11421" ht="14.25">
      <c r="J11421" s="41"/>
    </row>
    <row r="11422" ht="14.25">
      <c r="J11422" s="41"/>
    </row>
    <row r="11423" ht="14.25">
      <c r="J11423" s="41"/>
    </row>
    <row r="11424" ht="14.25">
      <c r="J11424" s="41"/>
    </row>
    <row r="11425" ht="14.25">
      <c r="J11425" s="41"/>
    </row>
    <row r="11426" ht="14.25">
      <c r="J11426" s="41"/>
    </row>
    <row r="11427" ht="14.25">
      <c r="J11427" s="41"/>
    </row>
    <row r="11428" ht="14.25">
      <c r="J11428" s="41"/>
    </row>
    <row r="11429" ht="14.25">
      <c r="J11429" s="41"/>
    </row>
    <row r="11430" ht="14.25">
      <c r="J11430" s="41"/>
    </row>
    <row r="11431" ht="14.25">
      <c r="J11431" s="41"/>
    </row>
    <row r="11432" ht="14.25">
      <c r="J11432" s="41"/>
    </row>
    <row r="11433" ht="14.25">
      <c r="J11433" s="41"/>
    </row>
    <row r="11434" ht="14.25">
      <c r="J11434" s="41"/>
    </row>
    <row r="11435" ht="14.25">
      <c r="J11435" s="41"/>
    </row>
    <row r="11436" ht="14.25">
      <c r="J11436" s="41"/>
    </row>
    <row r="11437" ht="14.25">
      <c r="J11437" s="41"/>
    </row>
    <row r="11438" ht="14.25">
      <c r="J11438" s="41"/>
    </row>
    <row r="11439" ht="14.25">
      <c r="J11439" s="41"/>
    </row>
    <row r="11440" ht="14.25">
      <c r="J11440" s="41"/>
    </row>
    <row r="11441" ht="14.25">
      <c r="J11441" s="41"/>
    </row>
    <row r="11442" ht="14.25">
      <c r="J11442" s="41"/>
    </row>
    <row r="11443" ht="14.25">
      <c r="J11443" s="41"/>
    </row>
    <row r="11444" ht="14.25">
      <c r="J11444" s="41"/>
    </row>
    <row r="11445" ht="14.25">
      <c r="J11445" s="41"/>
    </row>
    <row r="11446" ht="14.25">
      <c r="J11446" s="41"/>
    </row>
    <row r="11447" ht="14.25">
      <c r="J11447" s="41"/>
    </row>
    <row r="11448" ht="14.25">
      <c r="J11448" s="41"/>
    </row>
    <row r="11449" ht="14.25">
      <c r="J11449" s="41"/>
    </row>
    <row r="11450" ht="14.25">
      <c r="J11450" s="41"/>
    </row>
    <row r="11451" ht="14.25">
      <c r="J11451" s="41"/>
    </row>
    <row r="11452" ht="14.25">
      <c r="J11452" s="41"/>
    </row>
    <row r="11453" ht="14.25">
      <c r="J11453" s="41"/>
    </row>
    <row r="11454" ht="14.25">
      <c r="J11454" s="41"/>
    </row>
    <row r="11455" ht="14.25">
      <c r="J11455" s="41"/>
    </row>
    <row r="11456" ht="14.25">
      <c r="J11456" s="41"/>
    </row>
    <row r="11457" ht="14.25">
      <c r="J11457" s="41"/>
    </row>
    <row r="11458" ht="14.25">
      <c r="J11458" s="41"/>
    </row>
    <row r="11459" ht="14.25">
      <c r="J11459" s="41"/>
    </row>
    <row r="11460" ht="14.25">
      <c r="J11460" s="41"/>
    </row>
    <row r="11461" ht="14.25">
      <c r="J11461" s="41"/>
    </row>
    <row r="11462" ht="14.25">
      <c r="J11462" s="41"/>
    </row>
    <row r="11463" ht="14.25">
      <c r="J11463" s="41"/>
    </row>
    <row r="11464" ht="14.25">
      <c r="J11464" s="41"/>
    </row>
    <row r="11465" ht="14.25">
      <c r="J11465" s="41"/>
    </row>
    <row r="11466" ht="14.25">
      <c r="J11466" s="41"/>
    </row>
    <row r="11467" ht="14.25">
      <c r="J11467" s="41"/>
    </row>
    <row r="11468" ht="14.25">
      <c r="J11468" s="41"/>
    </row>
    <row r="11469" ht="14.25">
      <c r="J11469" s="41"/>
    </row>
    <row r="11470" ht="14.25">
      <c r="J11470" s="41"/>
    </row>
    <row r="11471" ht="14.25">
      <c r="J11471" s="41"/>
    </row>
    <row r="11472" ht="14.25">
      <c r="J11472" s="41"/>
    </row>
    <row r="11473" ht="14.25">
      <c r="J11473" s="41"/>
    </row>
    <row r="11474" ht="14.25">
      <c r="J11474" s="41"/>
    </row>
    <row r="11475" ht="14.25">
      <c r="J11475" s="41"/>
    </row>
    <row r="11476" ht="14.25">
      <c r="J11476" s="41"/>
    </row>
    <row r="11477" ht="14.25">
      <c r="J11477" s="41"/>
    </row>
    <row r="11478" ht="14.25">
      <c r="J11478" s="41"/>
    </row>
    <row r="11479" ht="14.25">
      <c r="J11479" s="41"/>
    </row>
    <row r="11480" ht="14.25">
      <c r="J11480" s="41"/>
    </row>
    <row r="11481" ht="14.25">
      <c r="J11481" s="41"/>
    </row>
    <row r="11482" ht="14.25">
      <c r="J11482" s="41"/>
    </row>
    <row r="11483" ht="14.25">
      <c r="J11483" s="41"/>
    </row>
    <row r="11484" ht="14.25">
      <c r="J11484" s="41"/>
    </row>
    <row r="11485" ht="14.25">
      <c r="J11485" s="41"/>
    </row>
    <row r="11486" ht="14.25">
      <c r="J11486" s="41"/>
    </row>
    <row r="11487" ht="14.25">
      <c r="J11487" s="41"/>
    </row>
    <row r="11488" ht="14.25">
      <c r="J11488" s="41"/>
    </row>
    <row r="11489" ht="14.25">
      <c r="J11489" s="41"/>
    </row>
    <row r="11490" ht="14.25">
      <c r="J11490" s="41"/>
    </row>
    <row r="11491" ht="14.25">
      <c r="J11491" s="41"/>
    </row>
    <row r="11492" ht="14.25">
      <c r="J11492" s="41"/>
    </row>
    <row r="11493" ht="14.25">
      <c r="J11493" s="41"/>
    </row>
    <row r="11494" ht="14.25">
      <c r="J11494" s="41"/>
    </row>
    <row r="11495" ht="14.25">
      <c r="J11495" s="41"/>
    </row>
    <row r="11496" ht="14.25">
      <c r="J11496" s="41"/>
    </row>
    <row r="11497" ht="14.25">
      <c r="J11497" s="41"/>
    </row>
    <row r="11498" ht="14.25">
      <c r="J11498" s="41"/>
    </row>
    <row r="11499" ht="14.25">
      <c r="J11499" s="41"/>
    </row>
    <row r="11500" ht="14.25">
      <c r="J11500" s="41"/>
    </row>
    <row r="11501" ht="14.25">
      <c r="J11501" s="41"/>
    </row>
    <row r="11502" ht="14.25">
      <c r="J11502" s="41"/>
    </row>
    <row r="11503" ht="14.25">
      <c r="J11503" s="41"/>
    </row>
    <row r="11504" ht="14.25">
      <c r="J11504" s="41"/>
    </row>
    <row r="11505" ht="14.25">
      <c r="J11505" s="41"/>
    </row>
    <row r="11506" ht="14.25">
      <c r="J11506" s="41"/>
    </row>
    <row r="11507" ht="14.25">
      <c r="J11507" s="41"/>
    </row>
    <row r="11508" ht="14.25">
      <c r="J11508" s="41"/>
    </row>
    <row r="11509" ht="14.25">
      <c r="J11509" s="41"/>
    </row>
    <row r="11510" ht="14.25">
      <c r="J11510" s="41"/>
    </row>
    <row r="11511" ht="14.25">
      <c r="J11511" s="41"/>
    </row>
    <row r="11512" ht="14.25">
      <c r="J11512" s="41"/>
    </row>
    <row r="11513" ht="14.25">
      <c r="J11513" s="41"/>
    </row>
    <row r="11514" ht="14.25">
      <c r="J11514" s="41"/>
    </row>
    <row r="11515" ht="14.25">
      <c r="J11515" s="41"/>
    </row>
    <row r="11516" ht="14.25">
      <c r="J11516" s="41"/>
    </row>
    <row r="11517" ht="14.25">
      <c r="J11517" s="41"/>
    </row>
    <row r="11518" ht="14.25">
      <c r="J11518" s="41"/>
    </row>
    <row r="11519" ht="14.25">
      <c r="J11519" s="41"/>
    </row>
    <row r="11520" ht="14.25">
      <c r="J11520" s="41"/>
    </row>
    <row r="11521" ht="14.25">
      <c r="J11521" s="41"/>
    </row>
    <row r="11522" ht="14.25">
      <c r="J11522" s="41"/>
    </row>
    <row r="11523" ht="14.25">
      <c r="J11523" s="41"/>
    </row>
    <row r="11524" ht="14.25">
      <c r="J11524" s="41"/>
    </row>
    <row r="11525" ht="14.25">
      <c r="J11525" s="41"/>
    </row>
    <row r="11526" ht="14.25">
      <c r="J11526" s="41"/>
    </row>
    <row r="11527" ht="14.25">
      <c r="J11527" s="41"/>
    </row>
    <row r="11528" ht="14.25">
      <c r="J11528" s="41"/>
    </row>
    <row r="11529" ht="14.25">
      <c r="J11529" s="41"/>
    </row>
    <row r="11530" ht="14.25">
      <c r="J11530" s="41"/>
    </row>
    <row r="11531" ht="14.25">
      <c r="J11531" s="41"/>
    </row>
    <row r="11532" ht="14.25">
      <c r="J11532" s="41"/>
    </row>
    <row r="11533" ht="14.25">
      <c r="J11533" s="41"/>
    </row>
    <row r="11534" ht="14.25">
      <c r="J11534" s="41"/>
    </row>
    <row r="11535" ht="14.25">
      <c r="J11535" s="41"/>
    </row>
    <row r="11536" ht="14.25">
      <c r="J11536" s="41"/>
    </row>
    <row r="11537" ht="14.25">
      <c r="J11537" s="41"/>
    </row>
    <row r="11538" ht="14.25">
      <c r="J11538" s="41"/>
    </row>
    <row r="11539" ht="14.25">
      <c r="J11539" s="41"/>
    </row>
    <row r="11540" ht="14.25">
      <c r="J11540" s="41"/>
    </row>
    <row r="11541" ht="14.25">
      <c r="J11541" s="41"/>
    </row>
    <row r="11542" ht="14.25">
      <c r="J11542" s="41"/>
    </row>
    <row r="11543" ht="14.25">
      <c r="J11543" s="41"/>
    </row>
    <row r="11544" ht="14.25">
      <c r="J11544" s="41"/>
    </row>
    <row r="11545" ht="14.25">
      <c r="J11545" s="41"/>
    </row>
    <row r="11546" ht="14.25">
      <c r="J11546" s="41"/>
    </row>
    <row r="11547" ht="14.25">
      <c r="J11547" s="41"/>
    </row>
    <row r="11548" ht="14.25">
      <c r="J11548" s="41"/>
    </row>
    <row r="11549" ht="14.25">
      <c r="J11549" s="41"/>
    </row>
    <row r="11550" ht="14.25">
      <c r="J11550" s="41"/>
    </row>
    <row r="11551" ht="14.25">
      <c r="J11551" s="41"/>
    </row>
    <row r="11552" ht="14.25">
      <c r="J11552" s="41"/>
    </row>
    <row r="11553" ht="14.25">
      <c r="J11553" s="41"/>
    </row>
    <row r="11554" ht="14.25">
      <c r="J11554" s="41"/>
    </row>
    <row r="11555" ht="14.25">
      <c r="J11555" s="41"/>
    </row>
    <row r="11556" ht="14.25">
      <c r="J11556" s="41"/>
    </row>
    <row r="11557" ht="14.25">
      <c r="J11557" s="41"/>
    </row>
    <row r="11558" ht="14.25">
      <c r="J11558" s="41"/>
    </row>
    <row r="11559" ht="14.25">
      <c r="J11559" s="41"/>
    </row>
    <row r="11560" ht="14.25">
      <c r="J11560" s="41"/>
    </row>
    <row r="11561" ht="14.25">
      <c r="J11561" s="41"/>
    </row>
    <row r="11562" ht="14.25">
      <c r="J11562" s="41"/>
    </row>
    <row r="11563" ht="14.25">
      <c r="J11563" s="41"/>
    </row>
    <row r="11564" ht="14.25">
      <c r="J11564" s="41"/>
    </row>
    <row r="11565" ht="14.25">
      <c r="J11565" s="41"/>
    </row>
    <row r="11566" ht="14.25">
      <c r="J11566" s="41"/>
    </row>
    <row r="11567" ht="14.25">
      <c r="J11567" s="41"/>
    </row>
    <row r="11568" ht="14.25">
      <c r="J11568" s="41"/>
    </row>
    <row r="11569" ht="14.25">
      <c r="J11569" s="41"/>
    </row>
    <row r="11570" ht="14.25">
      <c r="J11570" s="41"/>
    </row>
    <row r="11571" ht="14.25">
      <c r="J11571" s="41"/>
    </row>
    <row r="11572" ht="14.25">
      <c r="J11572" s="41"/>
    </row>
    <row r="11573" ht="14.25">
      <c r="J11573" s="41"/>
    </row>
    <row r="11574" ht="14.25">
      <c r="J11574" s="41"/>
    </row>
    <row r="11575" ht="14.25">
      <c r="J11575" s="41"/>
    </row>
    <row r="11576" ht="14.25">
      <c r="J11576" s="41"/>
    </row>
    <row r="11577" ht="14.25">
      <c r="J11577" s="41"/>
    </row>
    <row r="11578" ht="14.25">
      <c r="J11578" s="41"/>
    </row>
    <row r="11579" ht="14.25">
      <c r="J11579" s="41"/>
    </row>
    <row r="11580" ht="14.25">
      <c r="J11580" s="41"/>
    </row>
    <row r="11581" ht="14.25">
      <c r="J11581" s="41"/>
    </row>
    <row r="11582" ht="14.25">
      <c r="J11582" s="41"/>
    </row>
    <row r="11583" ht="14.25">
      <c r="J11583" s="41"/>
    </row>
    <row r="11584" ht="14.25">
      <c r="J11584" s="41"/>
    </row>
    <row r="11585" ht="14.25">
      <c r="J11585" s="41"/>
    </row>
    <row r="11586" ht="14.25">
      <c r="J11586" s="41"/>
    </row>
    <row r="11587" ht="14.25">
      <c r="J11587" s="41"/>
    </row>
    <row r="11588" ht="14.25">
      <c r="J11588" s="41"/>
    </row>
    <row r="11589" ht="14.25">
      <c r="J11589" s="41"/>
    </row>
    <row r="11590" ht="14.25">
      <c r="J11590" s="41"/>
    </row>
    <row r="11591" ht="14.25">
      <c r="J11591" s="41"/>
    </row>
    <row r="11592" ht="14.25">
      <c r="J11592" s="41"/>
    </row>
    <row r="11593" ht="14.25">
      <c r="J11593" s="41"/>
    </row>
    <row r="11594" ht="14.25">
      <c r="J11594" s="41"/>
    </row>
    <row r="11595" ht="14.25">
      <c r="J11595" s="41"/>
    </row>
    <row r="11596" ht="14.25">
      <c r="J11596" s="41"/>
    </row>
    <row r="11597" ht="14.25">
      <c r="J11597" s="41"/>
    </row>
    <row r="11598" ht="14.25">
      <c r="J11598" s="41"/>
    </row>
    <row r="11599" ht="14.25">
      <c r="J11599" s="41"/>
    </row>
    <row r="11600" ht="14.25">
      <c r="J11600" s="41"/>
    </row>
    <row r="11601" ht="14.25">
      <c r="J11601" s="41"/>
    </row>
    <row r="11602" ht="14.25">
      <c r="J11602" s="41"/>
    </row>
    <row r="11603" ht="14.25">
      <c r="J11603" s="41"/>
    </row>
    <row r="11604" ht="14.25">
      <c r="J11604" s="41"/>
    </row>
    <row r="11605" ht="14.25">
      <c r="J11605" s="41"/>
    </row>
    <row r="11606" ht="14.25">
      <c r="J11606" s="41"/>
    </row>
    <row r="11607" ht="14.25">
      <c r="J11607" s="41"/>
    </row>
    <row r="11608" ht="14.25">
      <c r="J11608" s="41"/>
    </row>
    <row r="11609" ht="14.25">
      <c r="J11609" s="41"/>
    </row>
    <row r="11610" ht="14.25">
      <c r="J11610" s="41"/>
    </row>
    <row r="11611" ht="14.25">
      <c r="J11611" s="41"/>
    </row>
    <row r="11612" ht="14.25">
      <c r="J11612" s="41"/>
    </row>
    <row r="11613" ht="14.25">
      <c r="J11613" s="41"/>
    </row>
    <row r="11614" ht="14.25">
      <c r="J11614" s="41"/>
    </row>
    <row r="11615" ht="14.25">
      <c r="J11615" s="41"/>
    </row>
    <row r="11616" ht="14.25">
      <c r="J11616" s="41"/>
    </row>
    <row r="11617" ht="14.25">
      <c r="J11617" s="41"/>
    </row>
    <row r="11618" ht="14.25">
      <c r="J11618" s="41"/>
    </row>
    <row r="11619" ht="14.25">
      <c r="J11619" s="41"/>
    </row>
    <row r="11620" ht="14.25">
      <c r="J11620" s="41"/>
    </row>
    <row r="11621" ht="14.25">
      <c r="J11621" s="41"/>
    </row>
    <row r="11622" ht="14.25">
      <c r="J11622" s="41"/>
    </row>
    <row r="11623" ht="14.25">
      <c r="J11623" s="41"/>
    </row>
    <row r="11624" ht="14.25">
      <c r="J11624" s="41"/>
    </row>
    <row r="11625" ht="14.25">
      <c r="J11625" s="41"/>
    </row>
    <row r="11626" ht="14.25">
      <c r="J11626" s="41"/>
    </row>
    <row r="11627" ht="14.25">
      <c r="J11627" s="41"/>
    </row>
    <row r="11628" ht="14.25">
      <c r="J11628" s="41"/>
    </row>
    <row r="11629" ht="14.25">
      <c r="J11629" s="41"/>
    </row>
    <row r="11630" ht="14.25">
      <c r="J11630" s="41"/>
    </row>
    <row r="11631" ht="14.25">
      <c r="J11631" s="41"/>
    </row>
    <row r="11632" ht="14.25">
      <c r="J11632" s="41"/>
    </row>
    <row r="11633" ht="14.25">
      <c r="J11633" s="41"/>
    </row>
    <row r="11634" ht="14.25">
      <c r="J11634" s="41"/>
    </row>
    <row r="11635" ht="14.25">
      <c r="J11635" s="41"/>
    </row>
    <row r="11636" ht="14.25">
      <c r="J11636" s="41"/>
    </row>
    <row r="11637" ht="14.25">
      <c r="J11637" s="41"/>
    </row>
    <row r="11638" ht="14.25">
      <c r="J11638" s="41"/>
    </row>
    <row r="11639" ht="14.25">
      <c r="J11639" s="41"/>
    </row>
    <row r="11640" ht="14.25">
      <c r="J11640" s="41"/>
    </row>
    <row r="11641" ht="14.25">
      <c r="J11641" s="41"/>
    </row>
    <row r="11642" ht="14.25">
      <c r="J11642" s="41"/>
    </row>
    <row r="11643" ht="14.25">
      <c r="J11643" s="41"/>
    </row>
    <row r="11644" ht="14.25">
      <c r="J11644" s="41"/>
    </row>
    <row r="11645" ht="14.25">
      <c r="J11645" s="41"/>
    </row>
    <row r="11646" ht="14.25">
      <c r="J11646" s="41"/>
    </row>
    <row r="11647" ht="14.25">
      <c r="J11647" s="41"/>
    </row>
    <row r="11648" ht="14.25">
      <c r="J11648" s="41"/>
    </row>
    <row r="11649" ht="14.25">
      <c r="J11649" s="41"/>
    </row>
    <row r="11650" ht="14.25">
      <c r="J11650" s="41"/>
    </row>
    <row r="11651" ht="14.25">
      <c r="J11651" s="41"/>
    </row>
    <row r="11652" ht="14.25">
      <c r="J11652" s="41"/>
    </row>
    <row r="11653" ht="14.25">
      <c r="J11653" s="41"/>
    </row>
    <row r="11654" ht="14.25">
      <c r="J11654" s="41"/>
    </row>
    <row r="11655" ht="14.25">
      <c r="J11655" s="41"/>
    </row>
    <row r="11656" ht="14.25">
      <c r="J11656" s="41"/>
    </row>
    <row r="11657" ht="14.25">
      <c r="J11657" s="41"/>
    </row>
    <row r="11658" ht="14.25">
      <c r="J11658" s="41"/>
    </row>
    <row r="11659" ht="14.25">
      <c r="J11659" s="41"/>
    </row>
    <row r="11660" ht="14.25">
      <c r="J11660" s="41"/>
    </row>
    <row r="11661" ht="14.25">
      <c r="J11661" s="41"/>
    </row>
    <row r="11662" ht="14.25">
      <c r="J11662" s="41"/>
    </row>
    <row r="11663" ht="14.25">
      <c r="J11663" s="41"/>
    </row>
    <row r="11664" ht="14.25">
      <c r="J11664" s="41"/>
    </row>
    <row r="11665" ht="14.25">
      <c r="J11665" s="41"/>
    </row>
    <row r="11666" ht="14.25">
      <c r="J11666" s="41"/>
    </row>
    <row r="11667" ht="14.25">
      <c r="J11667" s="41"/>
    </row>
    <row r="11668" ht="14.25">
      <c r="J11668" s="41"/>
    </row>
    <row r="11669" ht="14.25">
      <c r="J11669" s="41"/>
    </row>
    <row r="11670" ht="14.25">
      <c r="J11670" s="41"/>
    </row>
    <row r="11671" ht="14.25">
      <c r="J11671" s="41"/>
    </row>
    <row r="11672" ht="14.25">
      <c r="J11672" s="41"/>
    </row>
    <row r="11673" ht="14.25">
      <c r="J11673" s="41"/>
    </row>
    <row r="11674" ht="14.25">
      <c r="J11674" s="41"/>
    </row>
    <row r="11675" ht="14.25">
      <c r="J11675" s="41"/>
    </row>
    <row r="11676" ht="14.25">
      <c r="J11676" s="41"/>
    </row>
    <row r="11677" ht="14.25">
      <c r="J11677" s="41"/>
    </row>
    <row r="11678" ht="14.25">
      <c r="J11678" s="41"/>
    </row>
    <row r="11679" ht="14.25">
      <c r="J11679" s="41"/>
    </row>
    <row r="11680" ht="14.25">
      <c r="J11680" s="41"/>
    </row>
    <row r="11681" ht="14.25">
      <c r="J11681" s="41"/>
    </row>
    <row r="11682" ht="14.25">
      <c r="J11682" s="41"/>
    </row>
    <row r="11683" ht="14.25">
      <c r="J11683" s="41"/>
    </row>
    <row r="11684" ht="14.25">
      <c r="J11684" s="41"/>
    </row>
    <row r="11685" ht="14.25">
      <c r="J11685" s="41"/>
    </row>
    <row r="11686" ht="14.25">
      <c r="J11686" s="41"/>
    </row>
    <row r="11687" ht="14.25">
      <c r="J11687" s="41"/>
    </row>
    <row r="11688" ht="14.25">
      <c r="J11688" s="41"/>
    </row>
    <row r="11689" ht="14.25">
      <c r="J11689" s="41"/>
    </row>
    <row r="11690" ht="14.25">
      <c r="J11690" s="41"/>
    </row>
    <row r="11691" ht="14.25">
      <c r="J11691" s="41"/>
    </row>
    <row r="11692" ht="14.25">
      <c r="J11692" s="41"/>
    </row>
    <row r="11693" ht="14.25">
      <c r="J11693" s="41"/>
    </row>
    <row r="11694" ht="14.25">
      <c r="J11694" s="41"/>
    </row>
    <row r="11695" ht="14.25">
      <c r="J11695" s="41"/>
    </row>
    <row r="11696" ht="14.25">
      <c r="J11696" s="41"/>
    </row>
    <row r="11697" ht="14.25">
      <c r="J11697" s="41"/>
    </row>
    <row r="11698" ht="14.25">
      <c r="J11698" s="41"/>
    </row>
    <row r="11699" ht="14.25">
      <c r="J11699" s="41"/>
    </row>
    <row r="11700" ht="14.25">
      <c r="J11700" s="41"/>
    </row>
    <row r="11701" ht="14.25">
      <c r="J11701" s="41"/>
    </row>
    <row r="11702" ht="14.25">
      <c r="J11702" s="41"/>
    </row>
    <row r="11703" ht="14.25">
      <c r="J11703" s="41"/>
    </row>
    <row r="11704" ht="14.25">
      <c r="J11704" s="41"/>
    </row>
    <row r="11705" ht="14.25">
      <c r="J11705" s="41"/>
    </row>
    <row r="11706" ht="14.25">
      <c r="J11706" s="41"/>
    </row>
    <row r="11707" ht="14.25">
      <c r="J11707" s="41"/>
    </row>
    <row r="11708" ht="14.25">
      <c r="J11708" s="41"/>
    </row>
    <row r="11709" ht="14.25">
      <c r="J11709" s="41"/>
    </row>
    <row r="11710" ht="14.25">
      <c r="J11710" s="41"/>
    </row>
    <row r="11711" ht="14.25">
      <c r="J11711" s="41"/>
    </row>
    <row r="11712" ht="14.25">
      <c r="J11712" s="41"/>
    </row>
    <row r="11713" ht="14.25">
      <c r="J11713" s="41"/>
    </row>
    <row r="11714" ht="14.25">
      <c r="J11714" s="41"/>
    </row>
    <row r="11715" ht="14.25">
      <c r="J11715" s="41"/>
    </row>
    <row r="11716" ht="14.25">
      <c r="J11716" s="41"/>
    </row>
    <row r="11717" ht="14.25">
      <c r="J11717" s="41"/>
    </row>
    <row r="11718" ht="14.25">
      <c r="J11718" s="41"/>
    </row>
    <row r="11719" ht="14.25">
      <c r="J11719" s="41"/>
    </row>
    <row r="11720" ht="14.25">
      <c r="J11720" s="41"/>
    </row>
    <row r="11721" ht="14.25">
      <c r="J11721" s="41"/>
    </row>
    <row r="11722" ht="14.25">
      <c r="J11722" s="41"/>
    </row>
    <row r="11723" ht="14.25">
      <c r="J11723" s="41"/>
    </row>
    <row r="11724" ht="14.25">
      <c r="J11724" s="41"/>
    </row>
    <row r="11725" ht="14.25">
      <c r="J11725" s="41"/>
    </row>
    <row r="11726" ht="14.25">
      <c r="J11726" s="41"/>
    </row>
    <row r="11727" ht="14.25">
      <c r="J11727" s="41"/>
    </row>
    <row r="11728" ht="14.25">
      <c r="J11728" s="41"/>
    </row>
    <row r="11729" ht="14.25">
      <c r="J11729" s="41"/>
    </row>
    <row r="11730" ht="14.25">
      <c r="J11730" s="41"/>
    </row>
    <row r="11731" ht="14.25">
      <c r="J11731" s="41"/>
    </row>
    <row r="11732" ht="14.25">
      <c r="J11732" s="41"/>
    </row>
    <row r="11733" ht="14.25">
      <c r="J11733" s="41"/>
    </row>
    <row r="11734" ht="14.25">
      <c r="J11734" s="41"/>
    </row>
    <row r="11735" ht="14.25">
      <c r="J11735" s="41"/>
    </row>
    <row r="11736" ht="14.25">
      <c r="J11736" s="41"/>
    </row>
    <row r="11737" ht="14.25">
      <c r="J11737" s="41"/>
    </row>
    <row r="11738" ht="14.25">
      <c r="J11738" s="41"/>
    </row>
    <row r="11739" ht="14.25">
      <c r="J11739" s="41"/>
    </row>
    <row r="11740" ht="14.25">
      <c r="J11740" s="41"/>
    </row>
    <row r="11741" ht="14.25">
      <c r="J11741" s="41"/>
    </row>
    <row r="11742" ht="14.25">
      <c r="J11742" s="41"/>
    </row>
    <row r="11743" ht="14.25">
      <c r="J11743" s="41"/>
    </row>
    <row r="11744" ht="14.25">
      <c r="J11744" s="41"/>
    </row>
    <row r="11745" ht="14.25">
      <c r="J11745" s="41"/>
    </row>
    <row r="11746" ht="14.25">
      <c r="J11746" s="41"/>
    </row>
    <row r="11747" ht="14.25">
      <c r="J11747" s="41"/>
    </row>
    <row r="11748" ht="14.25">
      <c r="J11748" s="41"/>
    </row>
    <row r="11749" ht="14.25">
      <c r="J11749" s="41"/>
    </row>
    <row r="11750" ht="14.25">
      <c r="J11750" s="41"/>
    </row>
    <row r="11751" ht="14.25">
      <c r="J11751" s="41"/>
    </row>
    <row r="11752" ht="14.25">
      <c r="J11752" s="41"/>
    </row>
    <row r="11753" ht="14.25">
      <c r="J11753" s="41"/>
    </row>
    <row r="11754" ht="14.25">
      <c r="J11754" s="41"/>
    </row>
    <row r="11755" ht="14.25">
      <c r="J11755" s="41"/>
    </row>
    <row r="11756" ht="14.25">
      <c r="J11756" s="41"/>
    </row>
    <row r="11757" ht="14.25">
      <c r="J11757" s="41"/>
    </row>
    <row r="11758" ht="14.25">
      <c r="J11758" s="41"/>
    </row>
    <row r="11759" ht="14.25">
      <c r="J11759" s="41"/>
    </row>
    <row r="11760" ht="14.25">
      <c r="J11760" s="41"/>
    </row>
    <row r="11761" ht="14.25">
      <c r="J11761" s="41"/>
    </row>
    <row r="11762" ht="14.25">
      <c r="J11762" s="41"/>
    </row>
    <row r="11763" ht="14.25">
      <c r="J11763" s="41"/>
    </row>
    <row r="11764" ht="14.25">
      <c r="J11764" s="41"/>
    </row>
    <row r="11765" ht="14.25">
      <c r="J11765" s="41"/>
    </row>
    <row r="11766" ht="14.25">
      <c r="J11766" s="41"/>
    </row>
    <row r="11767" ht="14.25">
      <c r="J11767" s="41"/>
    </row>
    <row r="11768" ht="14.25">
      <c r="J11768" s="41"/>
    </row>
    <row r="11769" ht="14.25">
      <c r="J11769" s="41"/>
    </row>
    <row r="11770" ht="14.25">
      <c r="J11770" s="41"/>
    </row>
    <row r="11771" ht="14.25">
      <c r="J11771" s="41"/>
    </row>
    <row r="11772" ht="14.25">
      <c r="J11772" s="41"/>
    </row>
    <row r="11773" ht="14.25">
      <c r="J11773" s="41"/>
    </row>
    <row r="11774" ht="14.25">
      <c r="J11774" s="41"/>
    </row>
    <row r="11775" ht="14.25">
      <c r="J11775" s="41"/>
    </row>
    <row r="11776" ht="14.25">
      <c r="J11776" s="41"/>
    </row>
    <row r="11777" ht="14.25">
      <c r="J11777" s="41"/>
    </row>
    <row r="11778" ht="14.25">
      <c r="J11778" s="41"/>
    </row>
    <row r="11779" ht="14.25">
      <c r="J11779" s="41"/>
    </row>
    <row r="11780" ht="14.25">
      <c r="J11780" s="41"/>
    </row>
    <row r="11781" ht="14.25">
      <c r="J11781" s="41"/>
    </row>
    <row r="11782" ht="14.25">
      <c r="J11782" s="41"/>
    </row>
    <row r="11783" ht="14.25">
      <c r="J11783" s="41"/>
    </row>
    <row r="11784" ht="14.25">
      <c r="J11784" s="41"/>
    </row>
    <row r="11785" ht="14.25">
      <c r="J11785" s="41"/>
    </row>
    <row r="11786" ht="14.25">
      <c r="J11786" s="41"/>
    </row>
    <row r="11787" ht="14.25">
      <c r="J11787" s="41"/>
    </row>
    <row r="11788" ht="14.25">
      <c r="J11788" s="41"/>
    </row>
    <row r="11789" ht="14.25">
      <c r="J11789" s="41"/>
    </row>
    <row r="11790" ht="14.25">
      <c r="J11790" s="41"/>
    </row>
    <row r="11791" ht="14.25">
      <c r="J11791" s="41"/>
    </row>
    <row r="11792" ht="14.25">
      <c r="J11792" s="41"/>
    </row>
    <row r="11793" ht="14.25">
      <c r="J11793" s="41"/>
    </row>
    <row r="11794" ht="14.25">
      <c r="J11794" s="41"/>
    </row>
    <row r="11795" ht="14.25">
      <c r="J11795" s="41"/>
    </row>
    <row r="11796" ht="14.25">
      <c r="J11796" s="41"/>
    </row>
    <row r="11797" ht="14.25">
      <c r="J11797" s="41"/>
    </row>
    <row r="11798" ht="14.25">
      <c r="J11798" s="41"/>
    </row>
    <row r="11799" ht="14.25">
      <c r="J11799" s="41"/>
    </row>
    <row r="11800" ht="14.25">
      <c r="J11800" s="41"/>
    </row>
    <row r="11801" ht="14.25">
      <c r="J11801" s="41"/>
    </row>
    <row r="11802" ht="14.25">
      <c r="J11802" s="41"/>
    </row>
    <row r="11803" ht="14.25">
      <c r="J11803" s="41"/>
    </row>
    <row r="11804" ht="14.25">
      <c r="J11804" s="41"/>
    </row>
    <row r="11805" ht="14.25">
      <c r="J11805" s="41"/>
    </row>
    <row r="11806" ht="14.25">
      <c r="J11806" s="41"/>
    </row>
    <row r="11807" ht="14.25">
      <c r="J11807" s="41"/>
    </row>
    <row r="11808" ht="14.25">
      <c r="J11808" s="41"/>
    </row>
    <row r="11809" ht="14.25">
      <c r="J11809" s="41"/>
    </row>
    <row r="11810" ht="14.25">
      <c r="J11810" s="41"/>
    </row>
    <row r="11811" ht="14.25">
      <c r="J11811" s="41"/>
    </row>
    <row r="11812" ht="14.25">
      <c r="J11812" s="41"/>
    </row>
    <row r="11813" ht="14.25">
      <c r="J11813" s="41"/>
    </row>
    <row r="11814" ht="14.25">
      <c r="J11814" s="41"/>
    </row>
    <row r="11815" ht="14.25">
      <c r="J11815" s="41"/>
    </row>
    <row r="11816" ht="14.25">
      <c r="J11816" s="41"/>
    </row>
    <row r="11817" ht="14.25">
      <c r="J11817" s="41"/>
    </row>
    <row r="11818" ht="14.25">
      <c r="J11818" s="41"/>
    </row>
    <row r="11819" ht="14.25">
      <c r="J11819" s="41"/>
    </row>
    <row r="11820" ht="14.25">
      <c r="J11820" s="41"/>
    </row>
    <row r="11821" ht="14.25">
      <c r="J11821" s="41"/>
    </row>
    <row r="11822" ht="14.25">
      <c r="J11822" s="41"/>
    </row>
    <row r="11823" ht="14.25">
      <c r="J11823" s="41"/>
    </row>
    <row r="11824" ht="14.25">
      <c r="J11824" s="41"/>
    </row>
    <row r="11825" ht="14.25">
      <c r="J11825" s="41"/>
    </row>
    <row r="11826" ht="14.25">
      <c r="J11826" s="41"/>
    </row>
    <row r="11827" ht="14.25">
      <c r="J11827" s="41"/>
    </row>
    <row r="11828" ht="14.25">
      <c r="J11828" s="41"/>
    </row>
    <row r="11829" ht="14.25">
      <c r="J11829" s="41"/>
    </row>
    <row r="11830" ht="14.25">
      <c r="J11830" s="41"/>
    </row>
    <row r="11831" ht="14.25">
      <c r="J11831" s="41"/>
    </row>
    <row r="11832" ht="14.25">
      <c r="J11832" s="41"/>
    </row>
    <row r="11833" ht="14.25">
      <c r="J11833" s="41"/>
    </row>
    <row r="11834" ht="14.25">
      <c r="J11834" s="41"/>
    </row>
    <row r="11835" ht="14.25">
      <c r="J11835" s="41"/>
    </row>
    <row r="11836" ht="14.25">
      <c r="J11836" s="41"/>
    </row>
    <row r="11837" ht="14.25">
      <c r="J11837" s="41"/>
    </row>
    <row r="11838" ht="14.25">
      <c r="J11838" s="41"/>
    </row>
    <row r="11839" ht="14.25">
      <c r="J11839" s="41"/>
    </row>
    <row r="11840" ht="14.25">
      <c r="J11840" s="41"/>
    </row>
    <row r="11841" ht="14.25">
      <c r="J11841" s="41"/>
    </row>
    <row r="11842" ht="14.25">
      <c r="J11842" s="41"/>
    </row>
    <row r="11843" ht="14.25">
      <c r="J11843" s="41"/>
    </row>
    <row r="11844" ht="14.25">
      <c r="J11844" s="41"/>
    </row>
    <row r="11845" ht="14.25">
      <c r="J11845" s="41"/>
    </row>
    <row r="11846" ht="14.25">
      <c r="J11846" s="41"/>
    </row>
    <row r="11847" ht="14.25">
      <c r="J11847" s="41"/>
    </row>
    <row r="11848" ht="14.25">
      <c r="J11848" s="41"/>
    </row>
    <row r="11849" ht="14.25">
      <c r="J11849" s="41"/>
    </row>
    <row r="11850" ht="14.25">
      <c r="J11850" s="41"/>
    </row>
    <row r="11851" ht="14.25">
      <c r="J11851" s="41"/>
    </row>
    <row r="11852" ht="14.25">
      <c r="J11852" s="41"/>
    </row>
    <row r="11853" ht="14.25">
      <c r="J11853" s="41"/>
    </row>
    <row r="11854" ht="14.25">
      <c r="J11854" s="41"/>
    </row>
    <row r="11855" ht="14.25">
      <c r="J11855" s="41"/>
    </row>
    <row r="11856" ht="14.25">
      <c r="J11856" s="41"/>
    </row>
    <row r="11857" ht="14.25">
      <c r="J11857" s="41"/>
    </row>
    <row r="11858" ht="14.25">
      <c r="J11858" s="41"/>
    </row>
    <row r="11859" ht="14.25">
      <c r="J11859" s="41"/>
    </row>
    <row r="11860" ht="14.25">
      <c r="J11860" s="41"/>
    </row>
    <row r="11861" ht="14.25">
      <c r="J11861" s="41"/>
    </row>
    <row r="11862" ht="14.25">
      <c r="J11862" s="41"/>
    </row>
    <row r="11863" ht="14.25">
      <c r="J11863" s="41"/>
    </row>
    <row r="11864" ht="14.25">
      <c r="J11864" s="41"/>
    </row>
    <row r="11865" ht="14.25">
      <c r="J11865" s="41"/>
    </row>
    <row r="11866" ht="14.25">
      <c r="J11866" s="41"/>
    </row>
    <row r="11867" ht="14.25">
      <c r="J11867" s="41"/>
    </row>
    <row r="11868" ht="14.25">
      <c r="J11868" s="41"/>
    </row>
    <row r="11869" ht="14.25">
      <c r="J11869" s="41"/>
    </row>
    <row r="11870" ht="14.25">
      <c r="J11870" s="41"/>
    </row>
    <row r="11871" ht="14.25">
      <c r="J11871" s="41"/>
    </row>
    <row r="11872" ht="14.25">
      <c r="J11872" s="41"/>
    </row>
    <row r="11873" ht="14.25">
      <c r="J11873" s="41"/>
    </row>
    <row r="11874" ht="14.25">
      <c r="J11874" s="41"/>
    </row>
    <row r="11875" ht="14.25">
      <c r="J11875" s="41"/>
    </row>
    <row r="11876" ht="14.25">
      <c r="J11876" s="41"/>
    </row>
    <row r="11877" ht="14.25">
      <c r="J11877" s="41"/>
    </row>
    <row r="11878" ht="14.25">
      <c r="J11878" s="41"/>
    </row>
    <row r="11879" ht="14.25">
      <c r="J11879" s="41"/>
    </row>
    <row r="11880" ht="14.25">
      <c r="J11880" s="41"/>
    </row>
    <row r="11881" ht="14.25">
      <c r="J11881" s="41"/>
    </row>
    <row r="11882" ht="14.25">
      <c r="J11882" s="41"/>
    </row>
    <row r="11883" ht="14.25">
      <c r="J11883" s="41"/>
    </row>
    <row r="11884" ht="14.25">
      <c r="J11884" s="41"/>
    </row>
    <row r="11885" ht="14.25">
      <c r="J11885" s="41"/>
    </row>
    <row r="11886" ht="14.25">
      <c r="J11886" s="41"/>
    </row>
    <row r="11887" ht="14.25">
      <c r="J11887" s="41"/>
    </row>
    <row r="11888" ht="14.25">
      <c r="J11888" s="41"/>
    </row>
    <row r="11889" ht="14.25">
      <c r="J11889" s="41"/>
    </row>
    <row r="11890" ht="14.25">
      <c r="J11890" s="41"/>
    </row>
    <row r="11891" ht="14.25">
      <c r="J11891" s="41"/>
    </row>
    <row r="11892" ht="14.25">
      <c r="J11892" s="41"/>
    </row>
    <row r="11893" ht="14.25">
      <c r="J11893" s="41"/>
    </row>
    <row r="11894" ht="14.25">
      <c r="J11894" s="41"/>
    </row>
    <row r="11895" ht="14.25">
      <c r="J11895" s="41"/>
    </row>
    <row r="11896" ht="14.25">
      <c r="J11896" s="41"/>
    </row>
    <row r="11897" ht="14.25">
      <c r="J11897" s="41"/>
    </row>
    <row r="11898" ht="14.25">
      <c r="J11898" s="41"/>
    </row>
    <row r="11899" ht="14.25">
      <c r="J11899" s="41"/>
    </row>
    <row r="11900" ht="14.25">
      <c r="J11900" s="41"/>
    </row>
    <row r="11901" ht="14.25">
      <c r="J11901" s="41"/>
    </row>
    <row r="11902" ht="14.25">
      <c r="J11902" s="41"/>
    </row>
    <row r="11903" ht="14.25">
      <c r="J11903" s="41"/>
    </row>
    <row r="11904" ht="14.25">
      <c r="J11904" s="41"/>
    </row>
    <row r="11905" ht="14.25">
      <c r="J11905" s="41"/>
    </row>
    <row r="11906" ht="14.25">
      <c r="J11906" s="41"/>
    </row>
    <row r="11907" ht="14.25">
      <c r="J11907" s="41"/>
    </row>
    <row r="11908" ht="14.25">
      <c r="J11908" s="41"/>
    </row>
    <row r="11909" ht="14.25">
      <c r="J11909" s="41"/>
    </row>
    <row r="11910" ht="14.25">
      <c r="J11910" s="41"/>
    </row>
    <row r="11911" ht="14.25">
      <c r="J11911" s="41"/>
    </row>
    <row r="11912" ht="14.25">
      <c r="J11912" s="41"/>
    </row>
    <row r="11913" ht="14.25">
      <c r="J11913" s="41"/>
    </row>
    <row r="11914" ht="14.25">
      <c r="J11914" s="41"/>
    </row>
    <row r="11915" ht="14.25">
      <c r="J11915" s="41"/>
    </row>
    <row r="11916" ht="14.25">
      <c r="J11916" s="41"/>
    </row>
    <row r="11917" ht="14.25">
      <c r="J11917" s="41"/>
    </row>
    <row r="11918" ht="14.25">
      <c r="J11918" s="41"/>
    </row>
    <row r="11919" ht="14.25">
      <c r="J11919" s="41"/>
    </row>
    <row r="11920" ht="14.25">
      <c r="J11920" s="41"/>
    </row>
    <row r="11921" ht="14.25">
      <c r="J11921" s="41"/>
    </row>
    <row r="11922" ht="14.25">
      <c r="J11922" s="41"/>
    </row>
    <row r="11923" ht="14.25">
      <c r="J11923" s="41"/>
    </row>
    <row r="11924" ht="14.25">
      <c r="J11924" s="41"/>
    </row>
    <row r="11925" ht="14.25">
      <c r="J11925" s="41"/>
    </row>
    <row r="11926" ht="14.25">
      <c r="J11926" s="41"/>
    </row>
    <row r="11927" ht="14.25">
      <c r="J11927" s="41"/>
    </row>
    <row r="11928" ht="14.25">
      <c r="J11928" s="41"/>
    </row>
    <row r="11929" ht="14.25">
      <c r="J11929" s="41"/>
    </row>
    <row r="11930" ht="14.25">
      <c r="J11930" s="41"/>
    </row>
    <row r="11931" ht="14.25">
      <c r="J11931" s="41"/>
    </row>
    <row r="11932" ht="14.25">
      <c r="J11932" s="41"/>
    </row>
    <row r="11933" ht="14.25">
      <c r="J11933" s="41"/>
    </row>
    <row r="11934" ht="14.25">
      <c r="J11934" s="41"/>
    </row>
    <row r="11935" ht="14.25">
      <c r="J11935" s="41"/>
    </row>
    <row r="11936" ht="14.25">
      <c r="J11936" s="41"/>
    </row>
    <row r="11937" ht="14.25">
      <c r="J11937" s="41"/>
    </row>
    <row r="11938" ht="14.25">
      <c r="J11938" s="41"/>
    </row>
    <row r="11939" ht="14.25">
      <c r="J11939" s="41"/>
    </row>
    <row r="11940" ht="14.25">
      <c r="J11940" s="41"/>
    </row>
    <row r="11941" ht="14.25">
      <c r="J11941" s="41"/>
    </row>
    <row r="11942" ht="14.25">
      <c r="J11942" s="41"/>
    </row>
    <row r="11943" ht="14.25">
      <c r="J11943" s="41"/>
    </row>
    <row r="11944" ht="14.25">
      <c r="J11944" s="41"/>
    </row>
    <row r="11945" ht="14.25">
      <c r="J11945" s="41"/>
    </row>
    <row r="11946" ht="14.25">
      <c r="J11946" s="41"/>
    </row>
    <row r="11947" ht="14.25">
      <c r="J11947" s="41"/>
    </row>
    <row r="11948" ht="14.25">
      <c r="J11948" s="41"/>
    </row>
    <row r="11949" ht="14.25">
      <c r="J11949" s="41"/>
    </row>
    <row r="11950" ht="14.25">
      <c r="J11950" s="41"/>
    </row>
    <row r="11951" ht="14.25">
      <c r="J11951" s="41"/>
    </row>
    <row r="11952" ht="14.25">
      <c r="J11952" s="41"/>
    </row>
    <row r="11953" ht="14.25">
      <c r="J11953" s="41"/>
    </row>
    <row r="11954" ht="14.25">
      <c r="J11954" s="41"/>
    </row>
    <row r="11955" ht="14.25">
      <c r="J11955" s="41"/>
    </row>
    <row r="11956" ht="14.25">
      <c r="J11956" s="41"/>
    </row>
    <row r="11957" ht="14.25">
      <c r="J11957" s="41"/>
    </row>
    <row r="11958" ht="14.25">
      <c r="J11958" s="41"/>
    </row>
    <row r="11959" ht="14.25">
      <c r="J11959" s="41"/>
    </row>
    <row r="11960" ht="14.25">
      <c r="J11960" s="41"/>
    </row>
    <row r="11961" ht="14.25">
      <c r="J11961" s="41"/>
    </row>
    <row r="11962" ht="14.25">
      <c r="J11962" s="41"/>
    </row>
    <row r="11963" ht="14.25">
      <c r="J11963" s="41"/>
    </row>
    <row r="11964" ht="14.25">
      <c r="J11964" s="41"/>
    </row>
    <row r="11965" ht="14.25">
      <c r="J11965" s="41"/>
    </row>
    <row r="11966" ht="14.25">
      <c r="J11966" s="41"/>
    </row>
    <row r="11967" ht="14.25">
      <c r="J11967" s="41"/>
    </row>
    <row r="11968" ht="14.25">
      <c r="J11968" s="41"/>
    </row>
    <row r="11969" ht="14.25">
      <c r="J11969" s="41"/>
    </row>
    <row r="11970" ht="14.25">
      <c r="J11970" s="41"/>
    </row>
    <row r="11971" ht="14.25">
      <c r="J11971" s="41"/>
    </row>
    <row r="11972" ht="14.25">
      <c r="J11972" s="41"/>
    </row>
    <row r="11973" ht="14.25">
      <c r="J11973" s="41"/>
    </row>
    <row r="11974" ht="14.25">
      <c r="J11974" s="41"/>
    </row>
    <row r="11975" ht="14.25">
      <c r="J11975" s="41"/>
    </row>
    <row r="11976" ht="14.25">
      <c r="J11976" s="41"/>
    </row>
    <row r="11977" ht="14.25">
      <c r="J11977" s="41"/>
    </row>
    <row r="11978" ht="14.25">
      <c r="J11978" s="41"/>
    </row>
    <row r="11979" ht="14.25">
      <c r="J11979" s="41"/>
    </row>
    <row r="11980" ht="14.25">
      <c r="J11980" s="41"/>
    </row>
    <row r="11981" ht="14.25">
      <c r="J11981" s="41"/>
    </row>
    <row r="11982" ht="14.25">
      <c r="J11982" s="41"/>
    </row>
    <row r="11983" ht="14.25">
      <c r="J11983" s="41"/>
    </row>
    <row r="11984" ht="14.25">
      <c r="J11984" s="41"/>
    </row>
    <row r="11985" ht="14.25">
      <c r="J11985" s="41"/>
    </row>
    <row r="11986" ht="14.25">
      <c r="J11986" s="41"/>
    </row>
    <row r="11987" ht="14.25">
      <c r="J11987" s="41"/>
    </row>
    <row r="11988" ht="14.25">
      <c r="J11988" s="41"/>
    </row>
    <row r="11989" ht="14.25">
      <c r="J11989" s="41"/>
    </row>
    <row r="11990" ht="14.25">
      <c r="J11990" s="41"/>
    </row>
    <row r="11991" ht="14.25">
      <c r="J11991" s="41"/>
    </row>
    <row r="11992" ht="14.25">
      <c r="J11992" s="41"/>
    </row>
    <row r="11993" ht="14.25">
      <c r="J11993" s="41"/>
    </row>
    <row r="11994" ht="14.25">
      <c r="J11994" s="41"/>
    </row>
    <row r="11995" ht="14.25">
      <c r="J11995" s="41"/>
    </row>
    <row r="11996" ht="14.25">
      <c r="J11996" s="41"/>
    </row>
    <row r="11997" ht="14.25">
      <c r="J11997" s="41"/>
    </row>
    <row r="11998" ht="14.25">
      <c r="J11998" s="41"/>
    </row>
    <row r="11999" ht="14.25">
      <c r="J11999" s="41"/>
    </row>
    <row r="12000" ht="14.25">
      <c r="J12000" s="41"/>
    </row>
    <row r="12001" ht="14.25">
      <c r="J12001" s="41"/>
    </row>
    <row r="12002" ht="14.25">
      <c r="J12002" s="41"/>
    </row>
    <row r="12003" ht="14.25">
      <c r="J12003" s="41"/>
    </row>
    <row r="12004" ht="14.25">
      <c r="J12004" s="41"/>
    </row>
    <row r="12005" ht="14.25">
      <c r="J12005" s="41"/>
    </row>
    <row r="12006" ht="14.25">
      <c r="J12006" s="41"/>
    </row>
    <row r="12007" ht="14.25">
      <c r="J12007" s="41"/>
    </row>
    <row r="12008" ht="14.25">
      <c r="J12008" s="41"/>
    </row>
    <row r="12009" ht="14.25">
      <c r="J12009" s="41"/>
    </row>
    <row r="12010" ht="14.25">
      <c r="J12010" s="41"/>
    </row>
    <row r="12011" ht="14.25">
      <c r="J12011" s="41"/>
    </row>
    <row r="12012" ht="14.25">
      <c r="J12012" s="41"/>
    </row>
    <row r="12013" ht="14.25">
      <c r="J12013" s="41"/>
    </row>
    <row r="12014" ht="14.25">
      <c r="J12014" s="41"/>
    </row>
    <row r="12015" ht="14.25">
      <c r="J12015" s="41"/>
    </row>
    <row r="12016" ht="14.25">
      <c r="J12016" s="41"/>
    </row>
    <row r="12017" ht="14.25">
      <c r="J12017" s="41"/>
    </row>
    <row r="12018" ht="14.25">
      <c r="J12018" s="41"/>
    </row>
    <row r="12019" ht="14.25">
      <c r="J12019" s="41"/>
    </row>
    <row r="12020" ht="14.25">
      <c r="J12020" s="41"/>
    </row>
    <row r="12021" ht="14.25">
      <c r="J12021" s="41"/>
    </row>
    <row r="12022" ht="14.25">
      <c r="J12022" s="41"/>
    </row>
    <row r="12023" ht="14.25">
      <c r="J12023" s="41"/>
    </row>
    <row r="12024" ht="14.25">
      <c r="J12024" s="41"/>
    </row>
    <row r="12025" ht="14.25">
      <c r="J12025" s="41"/>
    </row>
    <row r="12026" ht="14.25">
      <c r="J12026" s="41"/>
    </row>
    <row r="12027" ht="14.25">
      <c r="J12027" s="41"/>
    </row>
    <row r="12028" ht="14.25">
      <c r="J12028" s="41"/>
    </row>
    <row r="12029" ht="14.25">
      <c r="J12029" s="41"/>
    </row>
    <row r="12030" ht="14.25">
      <c r="J12030" s="41"/>
    </row>
    <row r="12031" ht="14.25">
      <c r="J12031" s="41"/>
    </row>
    <row r="12032" ht="14.25">
      <c r="J12032" s="41"/>
    </row>
    <row r="12033" ht="14.25">
      <c r="J12033" s="41"/>
    </row>
    <row r="12034" ht="14.25">
      <c r="J12034" s="41"/>
    </row>
    <row r="12035" ht="14.25">
      <c r="J12035" s="41"/>
    </row>
    <row r="12036" ht="14.25">
      <c r="J12036" s="41"/>
    </row>
    <row r="12037" ht="14.25">
      <c r="J12037" s="41"/>
    </row>
    <row r="12038" ht="14.25">
      <c r="J12038" s="41"/>
    </row>
    <row r="12039" ht="14.25">
      <c r="J12039" s="41"/>
    </row>
    <row r="12040" ht="14.25">
      <c r="J12040" s="41"/>
    </row>
    <row r="12041" ht="14.25">
      <c r="J12041" s="41"/>
    </row>
    <row r="12042" ht="14.25">
      <c r="J12042" s="41"/>
    </row>
    <row r="12043" ht="14.25">
      <c r="J12043" s="41"/>
    </row>
    <row r="12044" ht="14.25">
      <c r="J12044" s="41"/>
    </row>
    <row r="12045" ht="14.25">
      <c r="J12045" s="41"/>
    </row>
    <row r="12046" ht="14.25">
      <c r="J12046" s="41"/>
    </row>
    <row r="12047" ht="14.25">
      <c r="J12047" s="41"/>
    </row>
    <row r="12048" ht="14.25">
      <c r="J12048" s="41"/>
    </row>
    <row r="12049" ht="14.25">
      <c r="J12049" s="41"/>
    </row>
    <row r="12050" ht="14.25">
      <c r="J12050" s="41"/>
    </row>
    <row r="12051" ht="14.25">
      <c r="J12051" s="41"/>
    </row>
    <row r="12052" ht="14.25">
      <c r="J12052" s="41"/>
    </row>
    <row r="12053" ht="14.25">
      <c r="J12053" s="41"/>
    </row>
    <row r="12054" ht="14.25">
      <c r="J12054" s="41"/>
    </row>
    <row r="12055" ht="14.25">
      <c r="J12055" s="41"/>
    </row>
    <row r="12056" ht="14.25">
      <c r="J12056" s="41"/>
    </row>
    <row r="12057" ht="14.25">
      <c r="J12057" s="41"/>
    </row>
    <row r="12058" ht="14.25">
      <c r="J12058" s="41"/>
    </row>
    <row r="12059" ht="14.25">
      <c r="J12059" s="41"/>
    </row>
    <row r="12060" ht="14.25">
      <c r="J12060" s="41"/>
    </row>
    <row r="12061" ht="14.25">
      <c r="J12061" s="41"/>
    </row>
    <row r="12062" ht="14.25">
      <c r="J12062" s="41"/>
    </row>
    <row r="12063" ht="14.25">
      <c r="J12063" s="41"/>
    </row>
    <row r="12064" ht="14.25">
      <c r="J12064" s="41"/>
    </row>
    <row r="12065" ht="14.25">
      <c r="J12065" s="41"/>
    </row>
    <row r="12066" ht="14.25">
      <c r="J12066" s="41"/>
    </row>
    <row r="12067" ht="14.25">
      <c r="J12067" s="41"/>
    </row>
    <row r="12068" ht="14.25">
      <c r="J12068" s="41"/>
    </row>
    <row r="12069" ht="14.25">
      <c r="J12069" s="41"/>
    </row>
    <row r="12070" ht="14.25">
      <c r="J12070" s="41"/>
    </row>
    <row r="12071" ht="14.25">
      <c r="J12071" s="41"/>
    </row>
    <row r="12072" ht="14.25">
      <c r="J12072" s="41"/>
    </row>
    <row r="12073" ht="14.25">
      <c r="J12073" s="41"/>
    </row>
    <row r="12074" ht="14.25">
      <c r="J12074" s="41"/>
    </row>
    <row r="12075" ht="14.25">
      <c r="J12075" s="41"/>
    </row>
    <row r="12076" ht="14.25">
      <c r="J12076" s="41"/>
    </row>
    <row r="12077" ht="14.25">
      <c r="J12077" s="41"/>
    </row>
    <row r="12078" ht="14.25">
      <c r="J12078" s="41"/>
    </row>
    <row r="12079" ht="14.25">
      <c r="J12079" s="41"/>
    </row>
    <row r="12080" ht="14.25">
      <c r="J12080" s="41"/>
    </row>
    <row r="12081" ht="14.25">
      <c r="J12081" s="41"/>
    </row>
    <row r="12082" ht="14.25">
      <c r="J12082" s="41"/>
    </row>
    <row r="12083" ht="14.25">
      <c r="J12083" s="41"/>
    </row>
    <row r="12084" ht="14.25">
      <c r="J12084" s="41"/>
    </row>
    <row r="12085" ht="14.25">
      <c r="J12085" s="41"/>
    </row>
    <row r="12086" ht="14.25">
      <c r="J12086" s="41"/>
    </row>
    <row r="12087" ht="14.25">
      <c r="J12087" s="41"/>
    </row>
    <row r="12088" ht="14.25">
      <c r="J12088" s="41"/>
    </row>
    <row r="12089" ht="14.25">
      <c r="J12089" s="41"/>
    </row>
    <row r="12090" ht="14.25">
      <c r="J12090" s="41"/>
    </row>
    <row r="12091" ht="14.25">
      <c r="J12091" s="41"/>
    </row>
    <row r="12092" ht="14.25">
      <c r="J12092" s="41"/>
    </row>
    <row r="12093" ht="14.25">
      <c r="J12093" s="41"/>
    </row>
    <row r="12094" ht="14.25">
      <c r="J12094" s="41"/>
    </row>
    <row r="12095" ht="14.25">
      <c r="J12095" s="41"/>
    </row>
    <row r="12096" ht="14.25">
      <c r="J12096" s="41"/>
    </row>
    <row r="12097" ht="14.25">
      <c r="J12097" s="41"/>
    </row>
    <row r="12098" ht="14.25">
      <c r="J12098" s="41"/>
    </row>
    <row r="12099" ht="14.25">
      <c r="J12099" s="41"/>
    </row>
    <row r="12100" ht="14.25">
      <c r="J12100" s="41"/>
    </row>
    <row r="12101" ht="14.25">
      <c r="J12101" s="41"/>
    </row>
    <row r="12102" ht="14.25">
      <c r="J12102" s="41"/>
    </row>
    <row r="12103" ht="14.25">
      <c r="J12103" s="41"/>
    </row>
    <row r="12104" ht="14.25">
      <c r="J12104" s="41"/>
    </row>
    <row r="12105" ht="14.25">
      <c r="J12105" s="41"/>
    </row>
    <row r="12106" ht="14.25">
      <c r="J12106" s="41"/>
    </row>
    <row r="12107" ht="14.25">
      <c r="J12107" s="41"/>
    </row>
    <row r="12108" ht="14.25">
      <c r="J12108" s="41"/>
    </row>
    <row r="12109" ht="14.25">
      <c r="J12109" s="41"/>
    </row>
    <row r="12110" ht="14.25">
      <c r="J12110" s="41"/>
    </row>
    <row r="12111" ht="14.25">
      <c r="J12111" s="41"/>
    </row>
    <row r="12112" ht="14.25">
      <c r="J12112" s="41"/>
    </row>
    <row r="12113" ht="14.25">
      <c r="J12113" s="41"/>
    </row>
    <row r="12114" ht="14.25">
      <c r="J12114" s="41"/>
    </row>
    <row r="12115" ht="14.25">
      <c r="J12115" s="41"/>
    </row>
    <row r="12116" ht="14.25">
      <c r="J12116" s="41"/>
    </row>
    <row r="12117" ht="14.25">
      <c r="J12117" s="41"/>
    </row>
    <row r="12118" ht="14.25">
      <c r="J12118" s="41"/>
    </row>
    <row r="12119" ht="14.25">
      <c r="J12119" s="41"/>
    </row>
    <row r="12120" ht="14.25">
      <c r="J12120" s="41"/>
    </row>
    <row r="12121" ht="14.25">
      <c r="J12121" s="41"/>
    </row>
    <row r="12122" ht="14.25">
      <c r="J12122" s="41"/>
    </row>
    <row r="12123" ht="14.25">
      <c r="J12123" s="41"/>
    </row>
    <row r="12124" ht="14.25">
      <c r="J12124" s="41"/>
    </row>
    <row r="12125" ht="14.25">
      <c r="J12125" s="41"/>
    </row>
    <row r="12126" ht="14.25">
      <c r="J12126" s="41"/>
    </row>
    <row r="12127" ht="14.25">
      <c r="J12127" s="41"/>
    </row>
    <row r="12128" ht="14.25">
      <c r="J12128" s="41"/>
    </row>
    <row r="12129" ht="14.25">
      <c r="J12129" s="41"/>
    </row>
    <row r="12130" ht="14.25">
      <c r="J12130" s="41"/>
    </row>
    <row r="12131" ht="14.25">
      <c r="J12131" s="41"/>
    </row>
    <row r="12132" ht="14.25">
      <c r="J12132" s="41"/>
    </row>
    <row r="12133" ht="14.25">
      <c r="J12133" s="41"/>
    </row>
    <row r="12134" ht="14.25">
      <c r="J12134" s="41"/>
    </row>
    <row r="12135" ht="14.25">
      <c r="J12135" s="41"/>
    </row>
    <row r="12136" ht="14.25">
      <c r="J12136" s="41"/>
    </row>
    <row r="12137" ht="14.25">
      <c r="J12137" s="41"/>
    </row>
    <row r="12138" ht="14.25">
      <c r="J12138" s="41"/>
    </row>
    <row r="12139" ht="14.25">
      <c r="J12139" s="41"/>
    </row>
    <row r="12140" ht="14.25">
      <c r="J12140" s="41"/>
    </row>
    <row r="12141" ht="14.25">
      <c r="J12141" s="41"/>
    </row>
    <row r="12142" ht="14.25">
      <c r="J12142" s="41"/>
    </row>
    <row r="12143" ht="14.25">
      <c r="J12143" s="41"/>
    </row>
    <row r="12144" ht="14.25">
      <c r="J12144" s="41"/>
    </row>
    <row r="12145" ht="14.25">
      <c r="J12145" s="41"/>
    </row>
    <row r="12146" ht="14.25">
      <c r="J12146" s="41"/>
    </row>
    <row r="12147" ht="14.25">
      <c r="J12147" s="41"/>
    </row>
    <row r="12148" ht="14.25">
      <c r="J12148" s="41"/>
    </row>
    <row r="12149" ht="14.25">
      <c r="J12149" s="41"/>
    </row>
    <row r="12150" ht="14.25">
      <c r="J12150" s="41"/>
    </row>
    <row r="12151" ht="14.25">
      <c r="J12151" s="41"/>
    </row>
    <row r="12152" ht="14.25">
      <c r="J12152" s="41"/>
    </row>
    <row r="12153" ht="14.25">
      <c r="J12153" s="41"/>
    </row>
    <row r="12154" ht="14.25">
      <c r="J12154" s="41"/>
    </row>
    <row r="12155" ht="14.25">
      <c r="J12155" s="41"/>
    </row>
    <row r="12156" ht="14.25">
      <c r="J12156" s="41"/>
    </row>
    <row r="12157" ht="14.25">
      <c r="J12157" s="41"/>
    </row>
    <row r="12158" ht="14.25">
      <c r="J12158" s="41"/>
    </row>
    <row r="12159" ht="14.25">
      <c r="J12159" s="41"/>
    </row>
    <row r="12160" ht="14.25">
      <c r="J12160" s="41"/>
    </row>
    <row r="12161" ht="14.25">
      <c r="J12161" s="41"/>
    </row>
    <row r="12162" ht="14.25">
      <c r="J12162" s="41"/>
    </row>
    <row r="12163" ht="14.25">
      <c r="J12163" s="41"/>
    </row>
    <row r="12164" ht="14.25">
      <c r="J12164" s="41"/>
    </row>
    <row r="12165" ht="14.25">
      <c r="J12165" s="41"/>
    </row>
    <row r="12166" ht="14.25">
      <c r="J12166" s="41"/>
    </row>
    <row r="12167" ht="14.25">
      <c r="J12167" s="41"/>
    </row>
    <row r="12168" ht="14.25">
      <c r="J12168" s="41"/>
    </row>
    <row r="12169" ht="14.25">
      <c r="J12169" s="41"/>
    </row>
    <row r="12170" ht="14.25">
      <c r="J12170" s="41"/>
    </row>
    <row r="12171" ht="14.25">
      <c r="J12171" s="41"/>
    </row>
    <row r="12172" ht="14.25">
      <c r="J12172" s="41"/>
    </row>
    <row r="12173" ht="14.25">
      <c r="J12173" s="41"/>
    </row>
    <row r="12174" ht="14.25">
      <c r="J12174" s="41"/>
    </row>
    <row r="12175" ht="14.25">
      <c r="J12175" s="41"/>
    </row>
    <row r="12176" ht="14.25">
      <c r="J12176" s="41"/>
    </row>
    <row r="12177" ht="14.25">
      <c r="J12177" s="41"/>
    </row>
    <row r="12178" ht="14.25">
      <c r="J12178" s="41"/>
    </row>
    <row r="12179" ht="14.25">
      <c r="J12179" s="41"/>
    </row>
    <row r="12180" ht="14.25">
      <c r="J12180" s="41"/>
    </row>
    <row r="12181" ht="14.25">
      <c r="J12181" s="41"/>
    </row>
    <row r="12182" ht="14.25">
      <c r="J12182" s="41"/>
    </row>
    <row r="12183" ht="14.25">
      <c r="J12183" s="41"/>
    </row>
    <row r="12184" ht="14.25">
      <c r="J12184" s="41"/>
    </row>
    <row r="12185" ht="14.25">
      <c r="J12185" s="41"/>
    </row>
    <row r="12186" ht="14.25">
      <c r="J12186" s="41"/>
    </row>
    <row r="12187" ht="14.25">
      <c r="J12187" s="41"/>
    </row>
    <row r="12188" ht="14.25">
      <c r="J12188" s="41"/>
    </row>
    <row r="12189" ht="14.25">
      <c r="J12189" s="41"/>
    </row>
    <row r="12190" ht="14.25">
      <c r="J12190" s="41"/>
    </row>
    <row r="12191" ht="14.25">
      <c r="J12191" s="41"/>
    </row>
    <row r="12192" ht="14.25">
      <c r="J12192" s="41"/>
    </row>
    <row r="12193" ht="14.25">
      <c r="J12193" s="41"/>
    </row>
    <row r="12194" ht="14.25">
      <c r="J12194" s="41"/>
    </row>
    <row r="12195" ht="14.25">
      <c r="J12195" s="41"/>
    </row>
    <row r="12196" ht="14.25">
      <c r="J12196" s="41"/>
    </row>
    <row r="12197" ht="14.25">
      <c r="J12197" s="41"/>
    </row>
    <row r="12198" ht="14.25">
      <c r="J12198" s="41"/>
    </row>
    <row r="12199" ht="14.25">
      <c r="J12199" s="41"/>
    </row>
    <row r="12200" ht="14.25">
      <c r="J12200" s="41"/>
    </row>
    <row r="12201" ht="14.25">
      <c r="J12201" s="41"/>
    </row>
    <row r="12202" ht="14.25">
      <c r="J12202" s="41"/>
    </row>
    <row r="12203" ht="14.25">
      <c r="J12203" s="41"/>
    </row>
    <row r="12204" ht="14.25">
      <c r="J12204" s="41"/>
    </row>
    <row r="12205" ht="14.25">
      <c r="J12205" s="41"/>
    </row>
    <row r="12206" ht="14.25">
      <c r="J12206" s="41"/>
    </row>
    <row r="12207" ht="14.25">
      <c r="J12207" s="41"/>
    </row>
    <row r="12208" ht="14.25">
      <c r="J12208" s="41"/>
    </row>
    <row r="12209" ht="14.25">
      <c r="J12209" s="41"/>
    </row>
    <row r="12210" ht="14.25">
      <c r="J12210" s="41"/>
    </row>
    <row r="12211" ht="14.25">
      <c r="J12211" s="41"/>
    </row>
    <row r="12212" ht="14.25">
      <c r="J12212" s="41"/>
    </row>
    <row r="12213" ht="14.25">
      <c r="J12213" s="41"/>
    </row>
    <row r="12214" ht="14.25">
      <c r="J12214" s="41"/>
    </row>
    <row r="12215" ht="14.25">
      <c r="J12215" s="41"/>
    </row>
    <row r="12216" ht="14.25">
      <c r="J12216" s="41"/>
    </row>
    <row r="12217" ht="14.25">
      <c r="J12217" s="41"/>
    </row>
    <row r="12218" ht="14.25">
      <c r="J12218" s="41"/>
    </row>
    <row r="12219" ht="14.25">
      <c r="J12219" s="41"/>
    </row>
    <row r="12220" ht="14.25">
      <c r="J12220" s="41"/>
    </row>
    <row r="12221" ht="14.25">
      <c r="J12221" s="41"/>
    </row>
    <row r="12222" ht="14.25">
      <c r="J12222" s="41"/>
    </row>
    <row r="12223" ht="14.25">
      <c r="J12223" s="41"/>
    </row>
    <row r="12224" ht="14.25">
      <c r="J12224" s="41"/>
    </row>
    <row r="12225" ht="14.25">
      <c r="J12225" s="41"/>
    </row>
    <row r="12226" ht="14.25">
      <c r="J12226" s="41"/>
    </row>
    <row r="12227" ht="14.25">
      <c r="J12227" s="41"/>
    </row>
    <row r="12228" ht="14.25">
      <c r="J12228" s="41"/>
    </row>
    <row r="12229" ht="14.25">
      <c r="J12229" s="41"/>
    </row>
    <row r="12230" ht="14.25">
      <c r="J12230" s="41"/>
    </row>
    <row r="12231" ht="14.25">
      <c r="J12231" s="41"/>
    </row>
    <row r="12232" ht="14.25">
      <c r="J12232" s="41"/>
    </row>
    <row r="12233" ht="14.25">
      <c r="J12233" s="41"/>
    </row>
    <row r="12234" ht="14.25">
      <c r="J12234" s="41"/>
    </row>
    <row r="12235" ht="14.25">
      <c r="J12235" s="41"/>
    </row>
    <row r="12236" ht="14.25">
      <c r="J12236" s="41"/>
    </row>
    <row r="12237" ht="14.25">
      <c r="J12237" s="41"/>
    </row>
    <row r="12238" ht="14.25">
      <c r="J12238" s="41"/>
    </row>
    <row r="12239" ht="14.25">
      <c r="J12239" s="41"/>
    </row>
    <row r="12240" ht="14.25">
      <c r="J12240" s="41"/>
    </row>
    <row r="12241" ht="14.25">
      <c r="J12241" s="41"/>
    </row>
    <row r="12242" ht="14.25">
      <c r="J12242" s="41"/>
    </row>
    <row r="12243" ht="14.25">
      <c r="J12243" s="41"/>
    </row>
    <row r="12244" ht="14.25">
      <c r="J12244" s="41"/>
    </row>
    <row r="12245" ht="14.25">
      <c r="J12245" s="41"/>
    </row>
    <row r="12246" ht="14.25">
      <c r="J12246" s="41"/>
    </row>
    <row r="12247" ht="14.25">
      <c r="J12247" s="41"/>
    </row>
    <row r="12248" ht="14.25">
      <c r="J12248" s="41"/>
    </row>
    <row r="12249" ht="14.25">
      <c r="J12249" s="41"/>
    </row>
    <row r="12250" ht="14.25">
      <c r="J12250" s="41"/>
    </row>
    <row r="12251" ht="14.25">
      <c r="J12251" s="41"/>
    </row>
    <row r="12252" ht="14.25">
      <c r="J12252" s="41"/>
    </row>
    <row r="12253" ht="14.25">
      <c r="J12253" s="41"/>
    </row>
    <row r="12254" ht="14.25">
      <c r="J12254" s="41"/>
    </row>
    <row r="12255" ht="14.25">
      <c r="J12255" s="41"/>
    </row>
    <row r="12256" ht="14.25">
      <c r="J12256" s="41"/>
    </row>
    <row r="12257" ht="14.25">
      <c r="J12257" s="41"/>
    </row>
    <row r="12258" ht="14.25">
      <c r="J12258" s="41"/>
    </row>
    <row r="12259" ht="14.25">
      <c r="J12259" s="41"/>
    </row>
    <row r="12260" ht="14.25">
      <c r="J12260" s="41"/>
    </row>
    <row r="12261" ht="14.25">
      <c r="J12261" s="41"/>
    </row>
    <row r="12262" ht="14.25">
      <c r="J12262" s="41"/>
    </row>
    <row r="12263" ht="14.25">
      <c r="J12263" s="41"/>
    </row>
    <row r="12264" ht="14.25">
      <c r="J12264" s="41"/>
    </row>
    <row r="12265" ht="14.25">
      <c r="J12265" s="41"/>
    </row>
    <row r="12266" ht="14.25">
      <c r="J12266" s="41"/>
    </row>
    <row r="12267" ht="14.25">
      <c r="J12267" s="41"/>
    </row>
    <row r="12268" ht="14.25">
      <c r="J12268" s="41"/>
    </row>
    <row r="12269" ht="14.25">
      <c r="J12269" s="41"/>
    </row>
    <row r="12270" ht="14.25">
      <c r="J12270" s="41"/>
    </row>
    <row r="12271" ht="14.25">
      <c r="J12271" s="41"/>
    </row>
    <row r="12272" ht="14.25">
      <c r="J12272" s="41"/>
    </row>
    <row r="12273" ht="14.25">
      <c r="J12273" s="41"/>
    </row>
    <row r="12274" ht="14.25">
      <c r="J12274" s="41"/>
    </row>
    <row r="12275" ht="14.25">
      <c r="J12275" s="41"/>
    </row>
    <row r="12276" ht="14.25">
      <c r="J12276" s="41"/>
    </row>
    <row r="12277" ht="14.25">
      <c r="J12277" s="41"/>
    </row>
    <row r="12278" ht="14.25">
      <c r="J12278" s="41"/>
    </row>
    <row r="12279" ht="14.25">
      <c r="J12279" s="41"/>
    </row>
    <row r="12280" ht="14.25">
      <c r="J12280" s="41"/>
    </row>
    <row r="12281" ht="14.25">
      <c r="J12281" s="41"/>
    </row>
    <row r="12282" ht="14.25">
      <c r="J12282" s="41"/>
    </row>
    <row r="12283" ht="14.25">
      <c r="J12283" s="41"/>
    </row>
    <row r="12284" ht="14.25">
      <c r="J12284" s="41"/>
    </row>
    <row r="12285" ht="14.25">
      <c r="J12285" s="41"/>
    </row>
    <row r="12286" ht="14.25">
      <c r="J12286" s="41"/>
    </row>
    <row r="12287" ht="14.25">
      <c r="J12287" s="41"/>
    </row>
    <row r="12288" ht="14.25">
      <c r="J12288" s="41"/>
    </row>
    <row r="12289" ht="14.25">
      <c r="J12289" s="41"/>
    </row>
    <row r="12290" ht="14.25">
      <c r="J12290" s="41"/>
    </row>
    <row r="12291" ht="14.25">
      <c r="J12291" s="41"/>
    </row>
    <row r="12292" ht="14.25">
      <c r="J12292" s="41"/>
    </row>
    <row r="12293" ht="14.25">
      <c r="J12293" s="41"/>
    </row>
    <row r="12294" ht="14.25">
      <c r="J12294" s="41"/>
    </row>
    <row r="12295" ht="14.25">
      <c r="J12295" s="41"/>
    </row>
    <row r="12296" ht="14.25">
      <c r="J12296" s="41"/>
    </row>
    <row r="12297" ht="14.25">
      <c r="J12297" s="41"/>
    </row>
    <row r="12298" ht="14.25">
      <c r="J12298" s="41"/>
    </row>
    <row r="12299" ht="14.25">
      <c r="J12299" s="41"/>
    </row>
    <row r="12300" ht="14.25">
      <c r="J12300" s="41"/>
    </row>
    <row r="12301" ht="14.25">
      <c r="J12301" s="41"/>
    </row>
    <row r="12302" ht="14.25">
      <c r="J12302" s="41"/>
    </row>
    <row r="12303" ht="14.25">
      <c r="J12303" s="41"/>
    </row>
    <row r="12304" ht="14.25">
      <c r="J12304" s="41"/>
    </row>
    <row r="12305" ht="14.25">
      <c r="J12305" s="41"/>
    </row>
    <row r="12306" ht="14.25">
      <c r="J12306" s="41"/>
    </row>
    <row r="12307" ht="14.25">
      <c r="J12307" s="41"/>
    </row>
    <row r="12308" ht="14.25">
      <c r="J12308" s="41"/>
    </row>
    <row r="12309" ht="14.25">
      <c r="J12309" s="41"/>
    </row>
    <row r="12310" ht="14.25">
      <c r="J12310" s="41"/>
    </row>
    <row r="12311" ht="14.25">
      <c r="J12311" s="41"/>
    </row>
    <row r="12312" ht="14.25">
      <c r="J12312" s="41"/>
    </row>
    <row r="12313" ht="14.25">
      <c r="J12313" s="41"/>
    </row>
    <row r="12314" ht="14.25">
      <c r="J12314" s="41"/>
    </row>
    <row r="12315" ht="14.25">
      <c r="J12315" s="41"/>
    </row>
    <row r="12316" ht="14.25">
      <c r="J12316" s="41"/>
    </row>
    <row r="12317" ht="14.25">
      <c r="J12317" s="41"/>
    </row>
    <row r="12318" ht="14.25">
      <c r="J12318" s="41"/>
    </row>
    <row r="12319" ht="14.25">
      <c r="J12319" s="41"/>
    </row>
    <row r="12320" ht="14.25">
      <c r="J12320" s="41"/>
    </row>
    <row r="12321" ht="14.25">
      <c r="J12321" s="41"/>
    </row>
    <row r="12322" ht="14.25">
      <c r="J12322" s="41"/>
    </row>
    <row r="12323" ht="14.25">
      <c r="J12323" s="41"/>
    </row>
    <row r="12324" ht="14.25">
      <c r="J12324" s="41"/>
    </row>
    <row r="12325" ht="14.25">
      <c r="J12325" s="41"/>
    </row>
    <row r="12326" ht="14.25">
      <c r="J12326" s="41"/>
    </row>
    <row r="12327" ht="14.25">
      <c r="J12327" s="41"/>
    </row>
    <row r="12328" ht="14.25">
      <c r="J12328" s="41"/>
    </row>
    <row r="12329" ht="14.25">
      <c r="J12329" s="41"/>
    </row>
    <row r="12330" ht="14.25">
      <c r="J12330" s="41"/>
    </row>
    <row r="12331" ht="14.25">
      <c r="J12331" s="41"/>
    </row>
    <row r="12332" ht="14.25">
      <c r="J12332" s="41"/>
    </row>
    <row r="12333" ht="14.25">
      <c r="J12333" s="41"/>
    </row>
    <row r="12334" ht="14.25">
      <c r="J12334" s="41"/>
    </row>
    <row r="12335" ht="14.25">
      <c r="J12335" s="41"/>
    </row>
    <row r="12336" ht="14.25">
      <c r="J12336" s="41"/>
    </row>
    <row r="12337" ht="14.25">
      <c r="J12337" s="41"/>
    </row>
    <row r="12338" ht="14.25">
      <c r="J12338" s="41"/>
    </row>
    <row r="12339" ht="14.25">
      <c r="J12339" s="41"/>
    </row>
    <row r="12340" ht="14.25">
      <c r="J12340" s="41"/>
    </row>
    <row r="12341" ht="14.25">
      <c r="J12341" s="41"/>
    </row>
    <row r="12342" ht="14.25">
      <c r="J12342" s="41"/>
    </row>
    <row r="12343" ht="14.25">
      <c r="J12343" s="41"/>
    </row>
    <row r="12344" ht="14.25">
      <c r="J12344" s="41"/>
    </row>
    <row r="12345" ht="14.25">
      <c r="J12345" s="41"/>
    </row>
    <row r="12346" ht="14.25">
      <c r="J12346" s="41"/>
    </row>
    <row r="12347" ht="14.25">
      <c r="J12347" s="41"/>
    </row>
    <row r="12348" ht="14.25">
      <c r="J12348" s="41"/>
    </row>
    <row r="12349" ht="14.25">
      <c r="J12349" s="41"/>
    </row>
    <row r="12350" ht="14.25">
      <c r="J12350" s="41"/>
    </row>
    <row r="12351" ht="14.25">
      <c r="J12351" s="41"/>
    </row>
    <row r="12352" ht="14.25">
      <c r="J12352" s="41"/>
    </row>
    <row r="12353" ht="14.25">
      <c r="J12353" s="41"/>
    </row>
    <row r="12354" ht="14.25">
      <c r="J12354" s="41"/>
    </row>
    <row r="12355" ht="14.25">
      <c r="J12355" s="41"/>
    </row>
    <row r="12356" ht="14.25">
      <c r="J12356" s="41"/>
    </row>
    <row r="12357" ht="14.25">
      <c r="J12357" s="41"/>
    </row>
    <row r="12358" ht="14.25">
      <c r="J12358" s="41"/>
    </row>
    <row r="12359" ht="14.25">
      <c r="J12359" s="41"/>
    </row>
    <row r="12360" ht="14.25">
      <c r="J12360" s="41"/>
    </row>
    <row r="12361" ht="14.25">
      <c r="J12361" s="41"/>
    </row>
    <row r="12362" ht="14.25">
      <c r="J12362" s="41"/>
    </row>
    <row r="12363" ht="14.25">
      <c r="J12363" s="41"/>
    </row>
    <row r="12364" ht="14.25">
      <c r="J12364" s="41"/>
    </row>
    <row r="12365" ht="14.25">
      <c r="J12365" s="41"/>
    </row>
    <row r="12366" ht="14.25">
      <c r="J12366" s="41"/>
    </row>
    <row r="12367" ht="14.25">
      <c r="J12367" s="41"/>
    </row>
    <row r="12368" ht="14.25">
      <c r="J12368" s="41"/>
    </row>
    <row r="12369" ht="14.25">
      <c r="J12369" s="41"/>
    </row>
    <row r="12370" ht="14.25">
      <c r="J12370" s="41"/>
    </row>
    <row r="12371" ht="14.25">
      <c r="J12371" s="41"/>
    </row>
    <row r="12372" ht="14.25">
      <c r="J12372" s="41"/>
    </row>
    <row r="12373" ht="14.25">
      <c r="J12373" s="41"/>
    </row>
    <row r="12374" ht="14.25">
      <c r="J12374" s="41"/>
    </row>
    <row r="12375" ht="14.25">
      <c r="J12375" s="41"/>
    </row>
    <row r="12376" ht="14.25">
      <c r="J12376" s="41"/>
    </row>
    <row r="12377" ht="14.25">
      <c r="J12377" s="41"/>
    </row>
    <row r="12378" ht="14.25">
      <c r="J12378" s="41"/>
    </row>
    <row r="12379" ht="14.25">
      <c r="J12379" s="41"/>
    </row>
    <row r="12380" ht="14.25">
      <c r="J12380" s="41"/>
    </row>
    <row r="12381" ht="14.25">
      <c r="J12381" s="41"/>
    </row>
    <row r="12382" ht="14.25">
      <c r="J12382" s="41"/>
    </row>
    <row r="12383" ht="14.25">
      <c r="J12383" s="41"/>
    </row>
    <row r="12384" ht="14.25">
      <c r="J12384" s="41"/>
    </row>
    <row r="12385" ht="14.25">
      <c r="J12385" s="41"/>
    </row>
    <row r="12386" ht="14.25">
      <c r="J12386" s="41"/>
    </row>
    <row r="12387" ht="14.25">
      <c r="J12387" s="41"/>
    </row>
    <row r="12388" ht="14.25">
      <c r="J12388" s="41"/>
    </row>
    <row r="12389" ht="14.25">
      <c r="J12389" s="41"/>
    </row>
    <row r="12390" ht="14.25">
      <c r="J12390" s="41"/>
    </row>
    <row r="12391" ht="14.25">
      <c r="J12391" s="41"/>
    </row>
    <row r="12392" ht="14.25">
      <c r="J12392" s="41"/>
    </row>
    <row r="12393" ht="14.25">
      <c r="J12393" s="41"/>
    </row>
    <row r="12394" ht="14.25">
      <c r="J12394" s="41"/>
    </row>
    <row r="12395" ht="14.25">
      <c r="J12395" s="41"/>
    </row>
    <row r="12396" ht="14.25">
      <c r="J12396" s="41"/>
    </row>
    <row r="12397" ht="14.25">
      <c r="J12397" s="41"/>
    </row>
    <row r="12398" ht="14.25">
      <c r="J12398" s="41"/>
    </row>
    <row r="12399" ht="14.25">
      <c r="J12399" s="41"/>
    </row>
    <row r="12400" ht="14.25">
      <c r="J12400" s="41"/>
    </row>
    <row r="12401" ht="14.25">
      <c r="J12401" s="41"/>
    </row>
    <row r="12402" ht="14.25">
      <c r="J12402" s="41"/>
    </row>
    <row r="12403" ht="14.25">
      <c r="J12403" s="41"/>
    </row>
    <row r="12404" ht="14.25">
      <c r="J12404" s="41"/>
    </row>
    <row r="12405" ht="14.25">
      <c r="J12405" s="41"/>
    </row>
    <row r="12406" ht="14.25">
      <c r="J12406" s="41"/>
    </row>
    <row r="12407" ht="14.25">
      <c r="J12407" s="41"/>
    </row>
    <row r="12408" ht="14.25">
      <c r="J12408" s="41"/>
    </row>
    <row r="12409" ht="14.25">
      <c r="J12409" s="41"/>
    </row>
    <row r="12410" ht="14.25">
      <c r="J12410" s="41"/>
    </row>
    <row r="12411" ht="14.25">
      <c r="J12411" s="41"/>
    </row>
    <row r="12412" ht="14.25">
      <c r="J12412" s="41"/>
    </row>
    <row r="12413" ht="14.25">
      <c r="J12413" s="41"/>
    </row>
    <row r="12414" ht="14.25">
      <c r="J12414" s="41"/>
    </row>
    <row r="12415" ht="14.25">
      <c r="J12415" s="41"/>
    </row>
    <row r="12416" ht="14.25">
      <c r="J12416" s="41"/>
    </row>
    <row r="12417" ht="14.25">
      <c r="J12417" s="41"/>
    </row>
    <row r="12418" ht="14.25">
      <c r="J12418" s="41"/>
    </row>
    <row r="12419" ht="14.25">
      <c r="J12419" s="41"/>
    </row>
    <row r="12420" ht="14.25">
      <c r="J12420" s="41"/>
    </row>
    <row r="12421" ht="14.25">
      <c r="J12421" s="41"/>
    </row>
    <row r="12422" ht="14.25">
      <c r="J12422" s="41"/>
    </row>
    <row r="12423" ht="14.25">
      <c r="J12423" s="41"/>
    </row>
    <row r="12424" ht="14.25">
      <c r="J12424" s="41"/>
    </row>
    <row r="12425" ht="14.25">
      <c r="J12425" s="41"/>
    </row>
    <row r="12426" ht="14.25">
      <c r="J12426" s="41"/>
    </row>
    <row r="12427" ht="14.25">
      <c r="J12427" s="41"/>
    </row>
    <row r="12428" ht="14.25">
      <c r="J12428" s="41"/>
    </row>
    <row r="12429" ht="14.25">
      <c r="J12429" s="41"/>
    </row>
    <row r="12430" ht="14.25">
      <c r="J12430" s="41"/>
    </row>
    <row r="12431" ht="14.25">
      <c r="J12431" s="41"/>
    </row>
    <row r="12432" ht="14.25">
      <c r="J12432" s="41"/>
    </row>
    <row r="12433" ht="14.25">
      <c r="J12433" s="41"/>
    </row>
    <row r="12434" ht="14.25">
      <c r="J12434" s="41"/>
    </row>
    <row r="12435" ht="14.25">
      <c r="J12435" s="41"/>
    </row>
    <row r="12436" ht="14.25">
      <c r="J12436" s="41"/>
    </row>
    <row r="12437" ht="14.25">
      <c r="J12437" s="41"/>
    </row>
    <row r="12438" ht="14.25">
      <c r="J12438" s="41"/>
    </row>
    <row r="12439" ht="14.25">
      <c r="J12439" s="41"/>
    </row>
    <row r="12440" ht="14.25">
      <c r="J12440" s="41"/>
    </row>
    <row r="12441" ht="14.25">
      <c r="J12441" s="41"/>
    </row>
    <row r="12442" ht="14.25">
      <c r="J12442" s="41"/>
    </row>
    <row r="12443" ht="14.25">
      <c r="J12443" s="41"/>
    </row>
    <row r="12444" ht="14.25">
      <c r="J12444" s="41"/>
    </row>
    <row r="12445" ht="14.25">
      <c r="J12445" s="41"/>
    </row>
    <row r="12446" ht="14.25">
      <c r="J12446" s="41"/>
    </row>
    <row r="12447" ht="14.25">
      <c r="J12447" s="41"/>
    </row>
    <row r="12448" ht="14.25">
      <c r="J12448" s="41"/>
    </row>
    <row r="12449" ht="14.25">
      <c r="J12449" s="41"/>
    </row>
    <row r="12450" ht="14.25">
      <c r="J12450" s="41"/>
    </row>
    <row r="12451" ht="14.25">
      <c r="J12451" s="41"/>
    </row>
    <row r="12452" ht="14.25">
      <c r="J12452" s="41"/>
    </row>
    <row r="12453" ht="14.25">
      <c r="J12453" s="41"/>
    </row>
    <row r="12454" ht="14.25">
      <c r="J12454" s="41"/>
    </row>
    <row r="12455" ht="14.25">
      <c r="J12455" s="41"/>
    </row>
    <row r="12456" ht="14.25">
      <c r="J12456" s="41"/>
    </row>
    <row r="12457" ht="14.25">
      <c r="J12457" s="41"/>
    </row>
    <row r="12458" ht="14.25">
      <c r="J12458" s="41"/>
    </row>
    <row r="12459" ht="14.25">
      <c r="J12459" s="41"/>
    </row>
    <row r="12460" ht="14.25">
      <c r="J12460" s="41"/>
    </row>
    <row r="12461" ht="14.25">
      <c r="J12461" s="41"/>
    </row>
    <row r="12462" ht="14.25">
      <c r="J12462" s="41"/>
    </row>
    <row r="12463" ht="14.25">
      <c r="J12463" s="41"/>
    </row>
    <row r="12464" ht="14.25">
      <c r="J12464" s="41"/>
    </row>
    <row r="12465" ht="14.25">
      <c r="J12465" s="41"/>
    </row>
    <row r="12466" ht="14.25">
      <c r="J12466" s="41"/>
    </row>
    <row r="12467" ht="14.25">
      <c r="J12467" s="41"/>
    </row>
    <row r="12468" ht="14.25">
      <c r="J12468" s="41"/>
    </row>
    <row r="12469" ht="14.25">
      <c r="J12469" s="41"/>
    </row>
    <row r="12470" ht="14.25">
      <c r="J12470" s="41"/>
    </row>
    <row r="12471" ht="14.25">
      <c r="J12471" s="41"/>
    </row>
    <row r="12472" ht="14.25">
      <c r="J12472" s="41"/>
    </row>
    <row r="12473" ht="14.25">
      <c r="J12473" s="41"/>
    </row>
    <row r="12474" ht="14.25">
      <c r="J12474" s="41"/>
    </row>
    <row r="12475" ht="14.25">
      <c r="J12475" s="41"/>
    </row>
    <row r="12476" ht="14.25">
      <c r="J12476" s="41"/>
    </row>
    <row r="12477" ht="14.25">
      <c r="J12477" s="41"/>
    </row>
    <row r="12478" ht="14.25">
      <c r="J12478" s="41"/>
    </row>
    <row r="12479" ht="14.25">
      <c r="J12479" s="41"/>
    </row>
    <row r="12480" ht="14.25">
      <c r="J12480" s="41"/>
    </row>
    <row r="12481" ht="14.25">
      <c r="J12481" s="41"/>
    </row>
    <row r="12482" ht="14.25">
      <c r="J12482" s="41"/>
    </row>
    <row r="12483" ht="14.25">
      <c r="J12483" s="41"/>
    </row>
    <row r="12484" ht="14.25">
      <c r="J12484" s="41"/>
    </row>
    <row r="12485" ht="14.25">
      <c r="J12485" s="41"/>
    </row>
    <row r="12486" ht="14.25">
      <c r="J12486" s="41"/>
    </row>
    <row r="12487" ht="14.25">
      <c r="J12487" s="41"/>
    </row>
    <row r="12488" ht="14.25">
      <c r="J12488" s="41"/>
    </row>
    <row r="12489" ht="14.25">
      <c r="J12489" s="41"/>
    </row>
    <row r="12490" ht="14.25">
      <c r="J12490" s="41"/>
    </row>
    <row r="12491" ht="14.25">
      <c r="J12491" s="41"/>
    </row>
    <row r="12492" ht="14.25">
      <c r="J12492" s="41"/>
    </row>
    <row r="12493" ht="14.25">
      <c r="J12493" s="41"/>
    </row>
    <row r="12494" ht="14.25">
      <c r="J12494" s="41"/>
    </row>
    <row r="12495" ht="14.25">
      <c r="J12495" s="41"/>
    </row>
    <row r="12496" ht="14.25">
      <c r="J12496" s="41"/>
    </row>
    <row r="12497" ht="14.25">
      <c r="J12497" s="41"/>
    </row>
    <row r="12498" ht="14.25">
      <c r="J12498" s="41"/>
    </row>
    <row r="12499" ht="14.25">
      <c r="J12499" s="41"/>
    </row>
    <row r="12500" ht="14.25">
      <c r="J12500" s="41"/>
    </row>
    <row r="12501" ht="14.25">
      <c r="J12501" s="41"/>
    </row>
    <row r="12502" ht="14.25">
      <c r="J12502" s="41"/>
    </row>
    <row r="12503" ht="14.25">
      <c r="J12503" s="41"/>
    </row>
    <row r="12504" ht="14.25">
      <c r="J12504" s="41"/>
    </row>
    <row r="12505" ht="14.25">
      <c r="J12505" s="41"/>
    </row>
    <row r="12506" ht="14.25">
      <c r="J12506" s="41"/>
    </row>
    <row r="12507" ht="14.25">
      <c r="J12507" s="41"/>
    </row>
    <row r="12508" ht="14.25">
      <c r="J12508" s="41"/>
    </row>
    <row r="12509" ht="14.25">
      <c r="J12509" s="41"/>
    </row>
    <row r="12510" ht="14.25">
      <c r="J12510" s="41"/>
    </row>
    <row r="12511" ht="14.25">
      <c r="J12511" s="41"/>
    </row>
    <row r="12512" ht="14.25">
      <c r="J12512" s="41"/>
    </row>
    <row r="12513" ht="14.25">
      <c r="J12513" s="41"/>
    </row>
    <row r="12514" ht="14.25">
      <c r="J12514" s="41"/>
    </row>
    <row r="12515" ht="14.25">
      <c r="J12515" s="41"/>
    </row>
    <row r="12516" ht="14.25">
      <c r="J12516" s="41"/>
    </row>
    <row r="12517" ht="14.25">
      <c r="J12517" s="41"/>
    </row>
    <row r="12518" ht="14.25">
      <c r="J12518" s="41"/>
    </row>
    <row r="12519" ht="14.25">
      <c r="J12519" s="41"/>
    </row>
    <row r="12520" ht="14.25">
      <c r="J12520" s="41"/>
    </row>
    <row r="12521" ht="14.25">
      <c r="J12521" s="41"/>
    </row>
    <row r="12522" ht="14.25">
      <c r="J12522" s="41"/>
    </row>
    <row r="12523" ht="14.25">
      <c r="J12523" s="41"/>
    </row>
    <row r="12524" ht="14.25">
      <c r="J12524" s="41"/>
    </row>
    <row r="12525" ht="14.25">
      <c r="J12525" s="41"/>
    </row>
    <row r="12526" ht="14.25">
      <c r="J12526" s="41"/>
    </row>
    <row r="12527" ht="14.25">
      <c r="J12527" s="41"/>
    </row>
    <row r="12528" ht="14.25">
      <c r="J12528" s="41"/>
    </row>
    <row r="12529" ht="14.25">
      <c r="J12529" s="41"/>
    </row>
    <row r="12530" ht="14.25">
      <c r="J12530" s="41"/>
    </row>
    <row r="12531" ht="14.25">
      <c r="J12531" s="41"/>
    </row>
    <row r="12532" ht="14.25">
      <c r="J12532" s="41"/>
    </row>
    <row r="12533" ht="14.25">
      <c r="J12533" s="41"/>
    </row>
    <row r="12534" ht="14.25">
      <c r="J12534" s="41"/>
    </row>
    <row r="12535" ht="14.25">
      <c r="J12535" s="41"/>
    </row>
    <row r="12536" ht="14.25">
      <c r="J12536" s="41"/>
    </row>
    <row r="12537" ht="14.25">
      <c r="J12537" s="41"/>
    </row>
    <row r="12538" ht="14.25">
      <c r="J12538" s="41"/>
    </row>
    <row r="12539" ht="14.25">
      <c r="J12539" s="41"/>
    </row>
    <row r="12540" ht="14.25">
      <c r="J12540" s="41"/>
    </row>
    <row r="12541" ht="14.25">
      <c r="J12541" s="41"/>
    </row>
    <row r="12542" ht="14.25">
      <c r="J12542" s="41"/>
    </row>
    <row r="12543" ht="14.25">
      <c r="J12543" s="41"/>
    </row>
    <row r="12544" ht="14.25">
      <c r="J12544" s="41"/>
    </row>
    <row r="12545" ht="14.25">
      <c r="J12545" s="41"/>
    </row>
    <row r="12546" ht="14.25">
      <c r="J12546" s="41"/>
    </row>
    <row r="12547" ht="14.25">
      <c r="J12547" s="41"/>
    </row>
    <row r="12548" ht="14.25">
      <c r="J12548" s="41"/>
    </row>
    <row r="12549" ht="14.25">
      <c r="J12549" s="41"/>
    </row>
    <row r="12550" ht="14.25">
      <c r="J12550" s="41"/>
    </row>
    <row r="12551" ht="14.25">
      <c r="J12551" s="41"/>
    </row>
    <row r="12552" ht="14.25">
      <c r="J12552" s="41"/>
    </row>
    <row r="12553" ht="14.25">
      <c r="J12553" s="41"/>
    </row>
    <row r="12554" ht="14.25">
      <c r="J12554" s="41"/>
    </row>
    <row r="12555" ht="14.25">
      <c r="J12555" s="41"/>
    </row>
    <row r="12556" ht="14.25">
      <c r="J12556" s="41"/>
    </row>
    <row r="12557" ht="14.25">
      <c r="J12557" s="41"/>
    </row>
    <row r="12558" ht="14.25">
      <c r="J12558" s="41"/>
    </row>
    <row r="12559" ht="14.25">
      <c r="J12559" s="41"/>
    </row>
    <row r="12560" ht="14.25">
      <c r="J12560" s="41"/>
    </row>
    <row r="12561" ht="14.25">
      <c r="J12561" s="41"/>
    </row>
    <row r="12562" ht="14.25">
      <c r="J12562" s="41"/>
    </row>
    <row r="12563" ht="14.25">
      <c r="J12563" s="41"/>
    </row>
    <row r="12564" ht="14.25">
      <c r="J12564" s="41"/>
    </row>
    <row r="12565" ht="14.25">
      <c r="J12565" s="41"/>
    </row>
    <row r="12566" ht="14.25">
      <c r="J12566" s="41"/>
    </row>
    <row r="12567" ht="14.25">
      <c r="J12567" s="41"/>
    </row>
    <row r="12568" ht="14.25">
      <c r="J12568" s="41"/>
    </row>
    <row r="12569" ht="14.25">
      <c r="J12569" s="41"/>
    </row>
    <row r="12570" ht="14.25">
      <c r="J12570" s="41"/>
    </row>
    <row r="12571" ht="14.25">
      <c r="J12571" s="41"/>
    </row>
    <row r="12572" ht="14.25">
      <c r="J12572" s="41"/>
    </row>
    <row r="12573" ht="14.25">
      <c r="J12573" s="41"/>
    </row>
    <row r="12574" ht="14.25">
      <c r="J12574" s="41"/>
    </row>
    <row r="12575" ht="14.25">
      <c r="J12575" s="41"/>
    </row>
    <row r="12576" ht="14.25">
      <c r="J12576" s="41"/>
    </row>
    <row r="12577" ht="14.25">
      <c r="J12577" s="41"/>
    </row>
    <row r="12578" ht="14.25">
      <c r="J12578" s="41"/>
    </row>
    <row r="12579" ht="14.25">
      <c r="J12579" s="41"/>
    </row>
    <row r="12580" ht="14.25">
      <c r="J12580" s="41"/>
    </row>
    <row r="12581" ht="14.25">
      <c r="J12581" s="41"/>
    </row>
    <row r="12582" ht="14.25">
      <c r="J12582" s="41"/>
    </row>
    <row r="12583" ht="14.25">
      <c r="J12583" s="41"/>
    </row>
    <row r="12584" ht="14.25">
      <c r="J12584" s="41"/>
    </row>
    <row r="12585" ht="14.25">
      <c r="J12585" s="41"/>
    </row>
    <row r="12586" ht="14.25">
      <c r="J12586" s="41"/>
    </row>
    <row r="12587" ht="14.25">
      <c r="J12587" s="41"/>
    </row>
    <row r="12588" ht="14.25">
      <c r="J12588" s="41"/>
    </row>
    <row r="12589" ht="14.25">
      <c r="J12589" s="41"/>
    </row>
    <row r="12590" ht="14.25">
      <c r="J12590" s="41"/>
    </row>
    <row r="12591" ht="14.25">
      <c r="J12591" s="41"/>
    </row>
    <row r="12592" ht="14.25">
      <c r="J12592" s="41"/>
    </row>
    <row r="12593" ht="14.25">
      <c r="J12593" s="41"/>
    </row>
    <row r="12594" ht="14.25">
      <c r="J12594" s="41"/>
    </row>
    <row r="12595" ht="14.25">
      <c r="J12595" s="41"/>
    </row>
    <row r="12596" ht="14.25">
      <c r="J12596" s="41"/>
    </row>
    <row r="12597" ht="14.25">
      <c r="J12597" s="41"/>
    </row>
    <row r="12598" ht="14.25">
      <c r="J12598" s="41"/>
    </row>
    <row r="12599" ht="14.25">
      <c r="J12599" s="41"/>
    </row>
    <row r="12600" ht="14.25">
      <c r="J12600" s="41"/>
    </row>
    <row r="12601" ht="14.25">
      <c r="J12601" s="41"/>
    </row>
    <row r="12602" ht="14.25">
      <c r="J12602" s="41"/>
    </row>
    <row r="12603" ht="14.25">
      <c r="J12603" s="41"/>
    </row>
    <row r="12604" ht="14.25">
      <c r="J12604" s="41"/>
    </row>
    <row r="12605" ht="14.25">
      <c r="J12605" s="41"/>
    </row>
    <row r="12606" ht="14.25">
      <c r="J12606" s="41"/>
    </row>
    <row r="12607" ht="14.25">
      <c r="J12607" s="41"/>
    </row>
    <row r="12608" ht="14.25">
      <c r="J12608" s="41"/>
    </row>
    <row r="12609" ht="14.25">
      <c r="J12609" s="41"/>
    </row>
    <row r="12610" ht="14.25">
      <c r="J12610" s="41"/>
    </row>
    <row r="12611" ht="14.25">
      <c r="J12611" s="41"/>
    </row>
    <row r="12612" ht="14.25">
      <c r="J12612" s="41"/>
    </row>
    <row r="12613" ht="14.25">
      <c r="J12613" s="41"/>
    </row>
    <row r="12614" ht="14.25">
      <c r="J12614" s="41"/>
    </row>
    <row r="12615" ht="14.25">
      <c r="J12615" s="41"/>
    </row>
    <row r="12616" ht="14.25">
      <c r="J12616" s="41"/>
    </row>
    <row r="12617" ht="14.25">
      <c r="J12617" s="41"/>
    </row>
    <row r="12618" ht="14.25">
      <c r="J12618" s="41"/>
    </row>
    <row r="12619" ht="14.25">
      <c r="J12619" s="41"/>
    </row>
    <row r="12620" ht="14.25">
      <c r="J12620" s="41"/>
    </row>
    <row r="12621" ht="14.25">
      <c r="J12621" s="41"/>
    </row>
    <row r="12622" ht="14.25">
      <c r="J12622" s="41"/>
    </row>
    <row r="12623" ht="14.25">
      <c r="J12623" s="41"/>
    </row>
    <row r="12624" ht="14.25">
      <c r="J12624" s="41"/>
    </row>
    <row r="12625" ht="14.25">
      <c r="J12625" s="41"/>
    </row>
    <row r="12626" ht="14.25">
      <c r="J12626" s="41"/>
    </row>
    <row r="12627" ht="14.25">
      <c r="J12627" s="41"/>
    </row>
    <row r="12628" ht="14.25">
      <c r="J12628" s="41"/>
    </row>
  </sheetData>
  <mergeCells count="98">
    <mergeCell ref="A144:C144"/>
    <mergeCell ref="A119:C119"/>
    <mergeCell ref="B120:D120"/>
    <mergeCell ref="B129:D129"/>
    <mergeCell ref="A135:C135"/>
    <mergeCell ref="A97:C97"/>
    <mergeCell ref="A125:C125"/>
    <mergeCell ref="A141:C141"/>
    <mergeCell ref="B112:D112"/>
    <mergeCell ref="D110:E110"/>
    <mergeCell ref="A111:C111"/>
    <mergeCell ref="B102:D102"/>
    <mergeCell ref="A101:C101"/>
    <mergeCell ref="A56:C56"/>
    <mergeCell ref="A33:C33"/>
    <mergeCell ref="A90:C90"/>
    <mergeCell ref="A59:C59"/>
    <mergeCell ref="B60:C60"/>
    <mergeCell ref="A62:C62"/>
    <mergeCell ref="B63:D63"/>
    <mergeCell ref="B81:C81"/>
    <mergeCell ref="A3:H3"/>
    <mergeCell ref="A65:C65"/>
    <mergeCell ref="A68:C68"/>
    <mergeCell ref="A75:C75"/>
    <mergeCell ref="B57:C57"/>
    <mergeCell ref="A35:C35"/>
    <mergeCell ref="A38:C38"/>
    <mergeCell ref="A47:C47"/>
    <mergeCell ref="A54:C54"/>
    <mergeCell ref="A52:C52"/>
    <mergeCell ref="A152:D152"/>
    <mergeCell ref="B4:C4"/>
    <mergeCell ref="A92:C92"/>
    <mergeCell ref="B93:D93"/>
    <mergeCell ref="A151:C151"/>
    <mergeCell ref="B39:C39"/>
    <mergeCell ref="A77:C77"/>
    <mergeCell ref="A80:C80"/>
    <mergeCell ref="A109:C109"/>
    <mergeCell ref="B98:D98"/>
    <mergeCell ref="A170:C170"/>
    <mergeCell ref="A190:C190"/>
    <mergeCell ref="B222:C222"/>
    <mergeCell ref="A207:I207"/>
    <mergeCell ref="A202:C202"/>
    <mergeCell ref="D206:E206"/>
    <mergeCell ref="B203:D203"/>
    <mergeCell ref="A199:C199"/>
    <mergeCell ref="B208:C208"/>
    <mergeCell ref="A221:C221"/>
    <mergeCell ref="B153:D153"/>
    <mergeCell ref="B196:D196"/>
    <mergeCell ref="B132:D132"/>
    <mergeCell ref="A192:H192"/>
    <mergeCell ref="D151:E151"/>
    <mergeCell ref="A195:C195"/>
    <mergeCell ref="B193:D193"/>
    <mergeCell ref="B171:D171"/>
    <mergeCell ref="A177:C177"/>
    <mergeCell ref="A150:C150"/>
    <mergeCell ref="B178:D178"/>
    <mergeCell ref="A225:C225"/>
    <mergeCell ref="A269:C269"/>
    <mergeCell ref="B200:D200"/>
    <mergeCell ref="B226:D226"/>
    <mergeCell ref="D191:E191"/>
    <mergeCell ref="A259:C259"/>
    <mergeCell ref="B260:C260"/>
    <mergeCell ref="A180:C180"/>
    <mergeCell ref="A456:C456"/>
    <mergeCell ref="A404:C404"/>
    <mergeCell ref="A366:C366"/>
    <mergeCell ref="A455:C455"/>
    <mergeCell ref="B453:C453"/>
    <mergeCell ref="A452:I452"/>
    <mergeCell ref="B417:C417"/>
    <mergeCell ref="D451:E451"/>
    <mergeCell ref="A411:C411"/>
    <mergeCell ref="A416:C416"/>
    <mergeCell ref="A451:C451"/>
    <mergeCell ref="B293:C293"/>
    <mergeCell ref="B367:C367"/>
    <mergeCell ref="A433:C433"/>
    <mergeCell ref="A450:C450"/>
    <mergeCell ref="A347:C347"/>
    <mergeCell ref="A349:C349"/>
    <mergeCell ref="A352:C352"/>
    <mergeCell ref="A369:C369"/>
    <mergeCell ref="A292:H292"/>
    <mergeCell ref="B270:C270"/>
    <mergeCell ref="A290:C290"/>
    <mergeCell ref="D291:E291"/>
    <mergeCell ref="B27:C27"/>
    <mergeCell ref="A9:C9"/>
    <mergeCell ref="A11:C11"/>
    <mergeCell ref="A20:C20"/>
    <mergeCell ref="A26:C26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r:id="rId3"/>
  <headerFooter alignWithMargins="0">
    <oddHeader>&amp;C&amp;"Arial Narrow,Pogrubiony"SPRAWOZDANIE Z REALIZACJI PROGRAMU WSPÓŁPRACY Z ORGANIZACJAMI POZARZĄDOWYMI NA ROK 2007 ZA OKRES OD 01.01.2007 r. DO 30.06.2007 r.</oddHeader>
  </headerFooter>
  <rowBreaks count="4" manualBreakCount="4">
    <brk id="59" max="255" man="1"/>
    <brk id="101" max="255" man="1"/>
    <brk id="128" max="255" man="1"/>
    <brk id="27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10" sqref="D10"/>
    </sheetView>
  </sheetViews>
  <sheetFormatPr defaultColWidth="9.140625" defaultRowHeight="12.75"/>
  <cols>
    <col min="1" max="1" width="47.00390625" style="0" customWidth="1"/>
    <col min="2" max="3" width="14.8515625" style="0" bestFit="1" customWidth="1"/>
    <col min="4" max="4" width="17.140625" style="0" customWidth="1"/>
    <col min="5" max="5" width="16.57421875" style="0" customWidth="1"/>
  </cols>
  <sheetData>
    <row r="1" spans="1:6" ht="26.25" customHeight="1">
      <c r="A1" s="227" t="s">
        <v>304</v>
      </c>
      <c r="B1" s="228"/>
      <c r="C1" s="228"/>
      <c r="D1" s="228"/>
      <c r="E1" s="5"/>
      <c r="F1" s="5"/>
    </row>
    <row r="2" spans="1:6" ht="12.75">
      <c r="A2" s="5"/>
      <c r="B2" s="5"/>
      <c r="C2" s="5"/>
      <c r="D2" s="5"/>
      <c r="E2" s="5"/>
      <c r="F2" s="5"/>
    </row>
    <row r="3" spans="1:6" ht="12.75">
      <c r="A3" s="22"/>
      <c r="B3" s="22"/>
      <c r="C3" s="22"/>
      <c r="D3" s="22"/>
      <c r="E3" s="22"/>
      <c r="F3" s="22"/>
    </row>
    <row r="4" spans="1:6" ht="12.75">
      <c r="A4" s="22"/>
      <c r="B4" s="22"/>
      <c r="C4" s="22"/>
      <c r="D4" s="22"/>
      <c r="E4" s="22"/>
      <c r="F4" s="22"/>
    </row>
    <row r="5" spans="1:6" ht="15.75">
      <c r="A5" s="115"/>
      <c r="B5" s="121" t="s">
        <v>301</v>
      </c>
      <c r="C5" s="121" t="s">
        <v>367</v>
      </c>
      <c r="D5" s="121" t="s">
        <v>368</v>
      </c>
      <c r="E5" s="22"/>
      <c r="F5" s="22"/>
    </row>
    <row r="6" spans="1:6" ht="31.5">
      <c r="A6" s="117" t="s">
        <v>372</v>
      </c>
      <c r="B6" s="118">
        <v>11432322.93</v>
      </c>
      <c r="C6" s="118">
        <v>11373625.79</v>
      </c>
      <c r="D6" s="118">
        <v>6706467.46</v>
      </c>
      <c r="E6" s="122">
        <v>0.17</v>
      </c>
      <c r="F6" s="22"/>
    </row>
    <row r="7" spans="1:6" ht="15.75">
      <c r="A7" s="117" t="s">
        <v>369</v>
      </c>
      <c r="B7" s="116">
        <v>94</v>
      </c>
      <c r="C7" s="116">
        <v>96</v>
      </c>
      <c r="D7" s="116">
        <v>127</v>
      </c>
      <c r="E7" s="123">
        <f>D7/B7</f>
        <v>1.351063829787234</v>
      </c>
      <c r="F7" s="22"/>
    </row>
    <row r="8" spans="1:6" ht="15.75">
      <c r="A8" s="117" t="s">
        <v>370</v>
      </c>
      <c r="B8" s="116">
        <v>138</v>
      </c>
      <c r="C8" s="116">
        <v>154</v>
      </c>
      <c r="D8" s="116">
        <v>198</v>
      </c>
      <c r="E8" s="123">
        <f>D8/B8</f>
        <v>1.434782608695652</v>
      </c>
      <c r="F8" s="22"/>
    </row>
    <row r="9" spans="1:6" ht="15.75">
      <c r="A9" s="117" t="s">
        <v>371</v>
      </c>
      <c r="B9" s="118">
        <v>33602.72</v>
      </c>
      <c r="C9" s="118">
        <v>49062.53</v>
      </c>
      <c r="D9" s="118">
        <v>29034.57</v>
      </c>
      <c r="E9" s="123">
        <f>D9/B9</f>
        <v>0.8640541599013413</v>
      </c>
      <c r="F9" s="22"/>
    </row>
    <row r="10" spans="1:6" ht="15.75">
      <c r="A10" s="119" t="s">
        <v>302</v>
      </c>
      <c r="B10" s="120">
        <v>24946.84</v>
      </c>
      <c r="C10" s="120">
        <v>29208.69</v>
      </c>
      <c r="D10" s="120">
        <v>16840.43</v>
      </c>
      <c r="E10" s="123">
        <f>D10/B10</f>
        <v>0.6750526319165072</v>
      </c>
      <c r="F10" s="22"/>
    </row>
    <row r="11" spans="1:6" ht="15.75">
      <c r="A11" s="119" t="s">
        <v>575</v>
      </c>
      <c r="B11" s="120">
        <v>26112.87</v>
      </c>
      <c r="C11" s="120">
        <v>27554.25</v>
      </c>
      <c r="D11" s="120">
        <v>21038.1</v>
      </c>
      <c r="E11" s="123">
        <f>D11/B11</f>
        <v>0.8056601974428701</v>
      </c>
      <c r="F11" s="22"/>
    </row>
    <row r="12" spans="1:6" ht="12.75">
      <c r="A12" s="124" t="s">
        <v>303</v>
      </c>
      <c r="B12" s="28"/>
      <c r="C12" s="28"/>
      <c r="D12" s="28"/>
      <c r="E12" s="22"/>
      <c r="F12" s="22"/>
    </row>
    <row r="13" spans="1:6" ht="12.75">
      <c r="A13" s="23"/>
      <c r="B13" s="22"/>
      <c r="C13" s="22"/>
      <c r="D13" s="22"/>
      <c r="E13" s="22"/>
      <c r="F13" s="22"/>
    </row>
    <row r="14" spans="1:5" ht="136.5" customHeight="1">
      <c r="A14" s="225" t="s">
        <v>781</v>
      </c>
      <c r="B14" s="226"/>
      <c r="C14" s="226"/>
      <c r="D14" s="226"/>
      <c r="E14" s="125"/>
    </row>
    <row r="15" spans="1:5" ht="14.25">
      <c r="A15" s="125"/>
      <c r="B15" s="125"/>
      <c r="C15" s="125"/>
      <c r="D15" s="125"/>
      <c r="E15" s="125"/>
    </row>
    <row r="16" spans="1:5" ht="94.5" customHeight="1">
      <c r="A16" s="125"/>
      <c r="B16" s="125"/>
      <c r="C16" s="125"/>
      <c r="D16" s="125"/>
      <c r="E16" s="125"/>
    </row>
    <row r="17" spans="1:5" ht="12.75">
      <c r="A17" s="222"/>
      <c r="B17" s="223"/>
      <c r="C17" s="223"/>
      <c r="D17" s="223"/>
      <c r="E17" s="223"/>
    </row>
    <row r="18" spans="1:5" ht="12.75">
      <c r="A18" s="223"/>
      <c r="B18" s="223"/>
      <c r="C18" s="223"/>
      <c r="D18" s="223"/>
      <c r="E18" s="223"/>
    </row>
    <row r="19" spans="1:5" ht="12.75">
      <c r="A19" s="223"/>
      <c r="B19" s="223"/>
      <c r="C19" s="223"/>
      <c r="D19" s="223"/>
      <c r="E19" s="223"/>
    </row>
    <row r="20" spans="1:5" ht="12.75">
      <c r="A20" s="223"/>
      <c r="B20" s="223"/>
      <c r="C20" s="223"/>
      <c r="D20" s="223"/>
      <c r="E20" s="223"/>
    </row>
    <row r="21" spans="1:5" ht="12.75">
      <c r="A21" s="224"/>
      <c r="B21" s="224"/>
      <c r="C21" s="224"/>
      <c r="D21" s="224"/>
      <c r="E21" s="224"/>
    </row>
  </sheetData>
  <mergeCells count="3">
    <mergeCell ref="A17:E21"/>
    <mergeCell ref="A14:D14"/>
    <mergeCell ref="A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8"/>
  <sheetViews>
    <sheetView tabSelected="1" workbookViewId="0" topLeftCell="A27">
      <selection activeCell="C44" sqref="C44"/>
    </sheetView>
  </sheetViews>
  <sheetFormatPr defaultColWidth="9.140625" defaultRowHeight="12.75"/>
  <cols>
    <col min="1" max="1" width="5.8515625" style="0" bestFit="1" customWidth="1"/>
    <col min="2" max="2" width="36.140625" style="107" customWidth="1"/>
    <col min="3" max="3" width="46.140625" style="0" customWidth="1"/>
    <col min="4" max="4" width="12.00390625" style="0" customWidth="1"/>
    <col min="5" max="5" width="10.7109375" style="0" customWidth="1"/>
    <col min="6" max="6" width="10.140625" style="0" customWidth="1"/>
    <col min="7" max="7" width="11.57421875" style="0" customWidth="1"/>
    <col min="8" max="8" width="10.140625" style="0" customWidth="1"/>
    <col min="9" max="9" width="14.28125" style="41" customWidth="1"/>
    <col min="10" max="10" width="7.421875" style="41" customWidth="1"/>
    <col min="11" max="11" width="11.7109375" style="41" customWidth="1"/>
    <col min="12" max="16384" width="9.140625" style="41" customWidth="1"/>
  </cols>
  <sheetData>
    <row r="1" spans="1:12" ht="17.25" customHeight="1">
      <c r="A1" s="230" t="s">
        <v>732</v>
      </c>
      <c r="B1" s="224"/>
      <c r="C1" s="224"/>
      <c r="D1" s="224"/>
      <c r="E1" s="224"/>
      <c r="F1" s="224"/>
      <c r="G1" s="224"/>
      <c r="H1" s="224"/>
      <c r="I1" s="224"/>
      <c r="J1" s="224"/>
      <c r="K1" s="73"/>
      <c r="L1" s="73"/>
    </row>
    <row r="2" spans="1:12" ht="12.75">
      <c r="A2" s="1"/>
      <c r="B2" s="105"/>
      <c r="C2" s="1"/>
      <c r="D2" s="1"/>
      <c r="E2" s="1"/>
      <c r="F2" s="1"/>
      <c r="G2" s="1"/>
      <c r="H2" s="1"/>
      <c r="I2" s="74"/>
      <c r="J2" s="74"/>
      <c r="K2" s="74"/>
      <c r="L2" s="74"/>
    </row>
    <row r="3" spans="1:12" ht="12.75">
      <c r="A3" s="192" t="s">
        <v>420</v>
      </c>
      <c r="B3" s="192"/>
      <c r="C3" s="192"/>
      <c r="D3" s="192"/>
      <c r="E3" s="192"/>
      <c r="F3" s="192"/>
      <c r="G3" s="192"/>
      <c r="H3" s="192"/>
      <c r="I3" s="192"/>
      <c r="J3" s="224"/>
      <c r="K3" s="224"/>
      <c r="L3" s="75"/>
    </row>
    <row r="4" spans="1:12" ht="11.25" customHeight="1">
      <c r="A4" s="6"/>
      <c r="B4" s="106"/>
      <c r="C4" s="6"/>
      <c r="D4" s="6"/>
      <c r="E4" s="6"/>
      <c r="F4" s="6"/>
      <c r="G4" s="6"/>
      <c r="H4" s="6"/>
      <c r="I4" s="75"/>
      <c r="J4" s="75"/>
      <c r="K4" s="75"/>
      <c r="L4" s="75"/>
    </row>
    <row r="5" spans="1:12" ht="13.5">
      <c r="A5" s="193" t="s">
        <v>373</v>
      </c>
      <c r="B5" s="193" t="s">
        <v>360</v>
      </c>
      <c r="C5" s="193" t="s">
        <v>374</v>
      </c>
      <c r="D5" s="196" t="s">
        <v>375</v>
      </c>
      <c r="E5" s="196" t="s">
        <v>376</v>
      </c>
      <c r="F5" s="196"/>
      <c r="G5" s="196" t="s">
        <v>377</v>
      </c>
      <c r="H5" s="196"/>
      <c r="I5" s="76"/>
      <c r="J5" s="77"/>
      <c r="K5" s="77"/>
      <c r="L5" s="77"/>
    </row>
    <row r="6" spans="1:12" ht="54">
      <c r="A6" s="194"/>
      <c r="B6" s="195"/>
      <c r="C6" s="195"/>
      <c r="D6" s="197"/>
      <c r="E6" s="2" t="s">
        <v>31</v>
      </c>
      <c r="F6" s="2" t="s">
        <v>573</v>
      </c>
      <c r="G6" s="2" t="s">
        <v>32</v>
      </c>
      <c r="H6" s="2" t="s">
        <v>574</v>
      </c>
      <c r="I6" s="76"/>
      <c r="J6" s="77"/>
      <c r="K6" s="77"/>
      <c r="L6" s="77"/>
    </row>
    <row r="7" spans="1:12" ht="12.75">
      <c r="A7" s="229" t="s">
        <v>559</v>
      </c>
      <c r="B7" s="217"/>
      <c r="C7" s="217"/>
      <c r="D7" s="110">
        <f>SUM(D8:D59)</f>
        <v>3207496.58</v>
      </c>
      <c r="E7" s="110">
        <f>SUM(E8:E59)</f>
        <v>1590700</v>
      </c>
      <c r="F7" s="60">
        <f aca="true" t="shared" si="0" ref="F7:F18">E7/D7</f>
        <v>0.49593193954395426</v>
      </c>
      <c r="G7" s="110">
        <f>SUM(G8:G59)</f>
        <v>1616796.5799999998</v>
      </c>
      <c r="H7" s="60">
        <f>G7/D7</f>
        <v>0.5040680604560457</v>
      </c>
      <c r="I7" s="187">
        <f>E7+G7</f>
        <v>3207496.58</v>
      </c>
      <c r="J7" s="77"/>
      <c r="K7" s="77"/>
      <c r="L7" s="77"/>
    </row>
    <row r="8" spans="1:12" ht="12.75">
      <c r="A8" s="8">
        <v>1</v>
      </c>
      <c r="B8" s="40" t="s">
        <v>848</v>
      </c>
      <c r="C8" s="40" t="s">
        <v>0</v>
      </c>
      <c r="D8" s="42">
        <v>177360</v>
      </c>
      <c r="E8" s="42">
        <v>96910</v>
      </c>
      <c r="F8" s="43">
        <f t="shared" si="0"/>
        <v>0.546402796571944</v>
      </c>
      <c r="G8" s="69">
        <f aca="true" t="shared" si="1" ref="G8:G71">D8-E8</f>
        <v>80450</v>
      </c>
      <c r="H8" s="43">
        <f>G8/D8</f>
        <v>0.45359720342805593</v>
      </c>
      <c r="I8" s="187">
        <f aca="true" t="shared" si="2" ref="I8:I71">E8+G8</f>
        <v>177360</v>
      </c>
      <c r="J8" s="74"/>
      <c r="K8" s="74"/>
      <c r="L8" s="74"/>
    </row>
    <row r="9" spans="1:12" ht="12.75">
      <c r="A9" s="8">
        <v>2</v>
      </c>
      <c r="B9" s="40" t="s">
        <v>848</v>
      </c>
      <c r="C9" s="40" t="s">
        <v>1</v>
      </c>
      <c r="D9" s="42">
        <v>75000</v>
      </c>
      <c r="E9" s="42">
        <v>45000</v>
      </c>
      <c r="F9" s="43">
        <f t="shared" si="0"/>
        <v>0.6</v>
      </c>
      <c r="G9" s="69">
        <f t="shared" si="1"/>
        <v>30000</v>
      </c>
      <c r="H9" s="43">
        <f aca="true" t="shared" si="3" ref="H9:H18">G9/D9</f>
        <v>0.4</v>
      </c>
      <c r="I9" s="187">
        <f t="shared" si="2"/>
        <v>75000</v>
      </c>
      <c r="J9" s="74"/>
      <c r="K9" s="74"/>
      <c r="L9" s="74"/>
    </row>
    <row r="10" spans="1:12" ht="25.5">
      <c r="A10" s="8">
        <v>3</v>
      </c>
      <c r="B10" s="40" t="s">
        <v>848</v>
      </c>
      <c r="C10" s="40" t="s">
        <v>2</v>
      </c>
      <c r="D10" s="42">
        <v>109230</v>
      </c>
      <c r="E10" s="42">
        <v>71175</v>
      </c>
      <c r="F10" s="43">
        <f t="shared" si="0"/>
        <v>0.651606701455644</v>
      </c>
      <c r="G10" s="69">
        <f t="shared" si="1"/>
        <v>38055</v>
      </c>
      <c r="H10" s="43">
        <f t="shared" si="3"/>
        <v>0.34839329854435597</v>
      </c>
      <c r="I10" s="187">
        <f t="shared" si="2"/>
        <v>109230</v>
      </c>
      <c r="J10" s="74"/>
      <c r="K10" s="74"/>
      <c r="L10" s="74"/>
    </row>
    <row r="11" spans="1:12" ht="12.75">
      <c r="A11" s="8">
        <v>4</v>
      </c>
      <c r="B11" s="40" t="s">
        <v>848</v>
      </c>
      <c r="C11" s="40" t="s">
        <v>0</v>
      </c>
      <c r="D11" s="42">
        <v>71070</v>
      </c>
      <c r="E11" s="42">
        <v>50688</v>
      </c>
      <c r="F11" s="43">
        <f t="shared" si="0"/>
        <v>0.713212325875897</v>
      </c>
      <c r="G11" s="69">
        <f t="shared" si="1"/>
        <v>20382</v>
      </c>
      <c r="H11" s="43">
        <f t="shared" si="3"/>
        <v>0.286787674124103</v>
      </c>
      <c r="I11" s="187">
        <f t="shared" si="2"/>
        <v>71070</v>
      </c>
      <c r="J11" s="74"/>
      <c r="K11" s="74"/>
      <c r="L11" s="74"/>
    </row>
    <row r="12" spans="1:12" ht="12.75">
      <c r="A12" s="8">
        <v>5</v>
      </c>
      <c r="B12" s="40" t="s">
        <v>848</v>
      </c>
      <c r="C12" s="40" t="s">
        <v>3</v>
      </c>
      <c r="D12" s="42">
        <v>176969.77</v>
      </c>
      <c r="E12" s="42">
        <v>97420</v>
      </c>
      <c r="F12" s="43">
        <f t="shared" si="0"/>
        <v>0.5504894988562171</v>
      </c>
      <c r="G12" s="69">
        <f t="shared" si="1"/>
        <v>79549.76999999999</v>
      </c>
      <c r="H12" s="43">
        <f t="shared" si="3"/>
        <v>0.4495105011437829</v>
      </c>
      <c r="I12" s="187">
        <f t="shared" si="2"/>
        <v>176969.77</v>
      </c>
      <c r="J12" s="74"/>
      <c r="K12" s="74"/>
      <c r="L12" s="74"/>
    </row>
    <row r="13" spans="1:12" ht="12.75">
      <c r="A13" s="8">
        <v>6</v>
      </c>
      <c r="B13" s="40" t="s">
        <v>848</v>
      </c>
      <c r="C13" s="40" t="s">
        <v>433</v>
      </c>
      <c r="D13" s="42">
        <v>202902.14</v>
      </c>
      <c r="E13" s="42">
        <v>96258</v>
      </c>
      <c r="F13" s="43">
        <f t="shared" si="0"/>
        <v>0.47440603632864586</v>
      </c>
      <c r="G13" s="69">
        <f t="shared" si="1"/>
        <v>106644.14000000001</v>
      </c>
      <c r="H13" s="43">
        <f t="shared" si="3"/>
        <v>0.5255939636713541</v>
      </c>
      <c r="I13" s="187">
        <f t="shared" si="2"/>
        <v>202902.14</v>
      </c>
      <c r="J13" s="74"/>
      <c r="K13" s="74"/>
      <c r="L13" s="74"/>
    </row>
    <row r="14" spans="1:12" ht="12.75">
      <c r="A14" s="8">
        <v>7</v>
      </c>
      <c r="B14" s="40" t="s">
        <v>848</v>
      </c>
      <c r="C14" s="40" t="s">
        <v>434</v>
      </c>
      <c r="D14" s="42">
        <v>92200</v>
      </c>
      <c r="E14" s="42">
        <v>65626</v>
      </c>
      <c r="F14" s="43">
        <f t="shared" si="0"/>
        <v>0.7117787418655097</v>
      </c>
      <c r="G14" s="69">
        <f t="shared" si="1"/>
        <v>26574</v>
      </c>
      <c r="H14" s="43">
        <f t="shared" si="3"/>
        <v>0.28822125813449023</v>
      </c>
      <c r="I14" s="187">
        <f t="shared" si="2"/>
        <v>92200</v>
      </c>
      <c r="J14" s="74"/>
      <c r="K14" s="74"/>
      <c r="L14" s="74"/>
    </row>
    <row r="15" spans="1:12" ht="25.5">
      <c r="A15" s="8">
        <v>8</v>
      </c>
      <c r="B15" s="40" t="s">
        <v>848</v>
      </c>
      <c r="C15" s="40" t="s">
        <v>469</v>
      </c>
      <c r="D15" s="42">
        <v>134360</v>
      </c>
      <c r="E15" s="42">
        <v>60177</v>
      </c>
      <c r="F15" s="43">
        <f t="shared" si="0"/>
        <v>0.4478788329860077</v>
      </c>
      <c r="G15" s="69">
        <f t="shared" si="1"/>
        <v>74183</v>
      </c>
      <c r="H15" s="43">
        <f t="shared" si="3"/>
        <v>0.5521211670139923</v>
      </c>
      <c r="I15" s="187">
        <f t="shared" si="2"/>
        <v>134360</v>
      </c>
      <c r="J15" s="74"/>
      <c r="K15" s="74"/>
      <c r="L15" s="74"/>
    </row>
    <row r="16" spans="1:12" ht="12.75">
      <c r="A16" s="8">
        <v>9</v>
      </c>
      <c r="B16" s="40" t="s">
        <v>848</v>
      </c>
      <c r="C16" s="40" t="s">
        <v>467</v>
      </c>
      <c r="D16" s="42">
        <v>13700</v>
      </c>
      <c r="E16" s="42">
        <v>3200</v>
      </c>
      <c r="F16" s="43">
        <f t="shared" si="0"/>
        <v>0.23357664233576642</v>
      </c>
      <c r="G16" s="69">
        <f t="shared" si="1"/>
        <v>10500</v>
      </c>
      <c r="H16" s="43">
        <f t="shared" si="3"/>
        <v>0.7664233576642335</v>
      </c>
      <c r="I16" s="187">
        <f t="shared" si="2"/>
        <v>13700</v>
      </c>
      <c r="J16" s="74"/>
      <c r="K16" s="74"/>
      <c r="L16" s="74"/>
    </row>
    <row r="17" spans="1:12" ht="12.75">
      <c r="A17" s="8">
        <v>10</v>
      </c>
      <c r="B17" s="40" t="s">
        <v>848</v>
      </c>
      <c r="C17" s="40" t="s">
        <v>4</v>
      </c>
      <c r="D17" s="42">
        <v>29393.82</v>
      </c>
      <c r="E17" s="42">
        <v>7565</v>
      </c>
      <c r="F17" s="43">
        <f t="shared" si="0"/>
        <v>0.25736702476915213</v>
      </c>
      <c r="G17" s="69">
        <f t="shared" si="1"/>
        <v>21828.82</v>
      </c>
      <c r="H17" s="43">
        <f t="shared" si="3"/>
        <v>0.7426329752308478</v>
      </c>
      <c r="I17" s="187">
        <f t="shared" si="2"/>
        <v>29393.82</v>
      </c>
      <c r="J17" s="74"/>
      <c r="K17" s="74"/>
      <c r="L17" s="74"/>
    </row>
    <row r="18" spans="1:12" ht="12.75">
      <c r="A18" s="8">
        <v>11</v>
      </c>
      <c r="B18" s="40" t="s">
        <v>848</v>
      </c>
      <c r="C18" s="40" t="s">
        <v>5</v>
      </c>
      <c r="D18" s="42">
        <v>7164.22</v>
      </c>
      <c r="E18" s="42">
        <v>2400</v>
      </c>
      <c r="F18" s="43">
        <f t="shared" si="0"/>
        <v>0.33499808771924927</v>
      </c>
      <c r="G18" s="69">
        <f t="shared" si="1"/>
        <v>4764.22</v>
      </c>
      <c r="H18" s="43">
        <f t="shared" si="3"/>
        <v>0.6650019122807508</v>
      </c>
      <c r="I18" s="187">
        <f t="shared" si="2"/>
        <v>7164.22</v>
      </c>
      <c r="J18" s="74"/>
      <c r="K18" s="74"/>
      <c r="L18" s="74"/>
    </row>
    <row r="19" spans="1:12" ht="25.5">
      <c r="A19" s="8">
        <v>12</v>
      </c>
      <c r="B19" s="9" t="s">
        <v>709</v>
      </c>
      <c r="C19" s="9" t="s">
        <v>405</v>
      </c>
      <c r="D19" s="42">
        <v>7806</v>
      </c>
      <c r="E19" s="42">
        <v>5106</v>
      </c>
      <c r="F19" s="43">
        <f aca="true" t="shared" si="4" ref="F19:F39">E19/D19</f>
        <v>0.6541122213681784</v>
      </c>
      <c r="G19" s="69">
        <f t="shared" si="1"/>
        <v>2700</v>
      </c>
      <c r="H19" s="43">
        <f aca="true" t="shared" si="5" ref="H19:H39">G19/D19</f>
        <v>0.3458877786318217</v>
      </c>
      <c r="I19" s="187">
        <f t="shared" si="2"/>
        <v>7806</v>
      </c>
      <c r="J19" s="74"/>
      <c r="K19" s="74"/>
      <c r="L19" s="74"/>
    </row>
    <row r="20" spans="1:12" ht="25.5">
      <c r="A20" s="8">
        <v>13</v>
      </c>
      <c r="B20" s="9" t="s">
        <v>710</v>
      </c>
      <c r="C20" s="9" t="s">
        <v>468</v>
      </c>
      <c r="D20" s="42">
        <v>75100</v>
      </c>
      <c r="E20" s="42">
        <v>57100</v>
      </c>
      <c r="F20" s="43">
        <f t="shared" si="4"/>
        <v>0.7603195739014648</v>
      </c>
      <c r="G20" s="69">
        <f t="shared" si="1"/>
        <v>18000</v>
      </c>
      <c r="H20" s="43">
        <f t="shared" si="5"/>
        <v>0.2396804260985353</v>
      </c>
      <c r="I20" s="187">
        <f t="shared" si="2"/>
        <v>75100</v>
      </c>
      <c r="J20" s="74"/>
      <c r="K20" s="74"/>
      <c r="L20" s="74"/>
    </row>
    <row r="21" spans="1:12" ht="25.5">
      <c r="A21" s="8">
        <v>14</v>
      </c>
      <c r="B21" s="9" t="s">
        <v>710</v>
      </c>
      <c r="C21" s="9" t="s">
        <v>407</v>
      </c>
      <c r="D21" s="42">
        <v>31640</v>
      </c>
      <c r="E21" s="42">
        <v>29240</v>
      </c>
      <c r="F21" s="43">
        <f t="shared" si="4"/>
        <v>0.9241466498103666</v>
      </c>
      <c r="G21" s="69">
        <f t="shared" si="1"/>
        <v>2400</v>
      </c>
      <c r="H21" s="43">
        <f t="shared" si="5"/>
        <v>0.07585335018963338</v>
      </c>
      <c r="I21" s="187">
        <f t="shared" si="2"/>
        <v>31640</v>
      </c>
      <c r="J21" s="74"/>
      <c r="K21" s="74"/>
      <c r="L21" s="74"/>
    </row>
    <row r="22" spans="1:12" ht="25.5">
      <c r="A22" s="8">
        <v>15</v>
      </c>
      <c r="B22" s="9" t="s">
        <v>710</v>
      </c>
      <c r="C22" s="9" t="s">
        <v>459</v>
      </c>
      <c r="D22" s="42">
        <v>26190</v>
      </c>
      <c r="E22" s="42">
        <v>13500</v>
      </c>
      <c r="F22" s="43">
        <f t="shared" si="4"/>
        <v>0.5154639175257731</v>
      </c>
      <c r="G22" s="69">
        <f t="shared" si="1"/>
        <v>12690</v>
      </c>
      <c r="H22" s="43">
        <f t="shared" si="5"/>
        <v>0.4845360824742268</v>
      </c>
      <c r="I22" s="187">
        <f t="shared" si="2"/>
        <v>26190</v>
      </c>
      <c r="J22" s="74"/>
      <c r="K22" s="74"/>
      <c r="L22" s="74"/>
    </row>
    <row r="23" spans="1:12" ht="25.5">
      <c r="A23" s="8">
        <v>16</v>
      </c>
      <c r="B23" s="9" t="s">
        <v>710</v>
      </c>
      <c r="C23" s="9" t="s">
        <v>409</v>
      </c>
      <c r="D23" s="42">
        <v>2475</v>
      </c>
      <c r="E23" s="42">
        <v>2025</v>
      </c>
      <c r="F23" s="43">
        <f t="shared" si="4"/>
        <v>0.8181818181818182</v>
      </c>
      <c r="G23" s="69">
        <f t="shared" si="1"/>
        <v>450</v>
      </c>
      <c r="H23" s="43">
        <f t="shared" si="5"/>
        <v>0.18181818181818182</v>
      </c>
      <c r="I23" s="187">
        <f t="shared" si="2"/>
        <v>2475</v>
      </c>
      <c r="J23" s="74"/>
      <c r="K23" s="74"/>
      <c r="L23" s="74"/>
    </row>
    <row r="24" spans="1:12" ht="25.5">
      <c r="A24" s="8">
        <v>17</v>
      </c>
      <c r="B24" s="9" t="s">
        <v>710</v>
      </c>
      <c r="C24" s="9" t="s">
        <v>410</v>
      </c>
      <c r="D24" s="42">
        <v>15347</v>
      </c>
      <c r="E24" s="42">
        <v>15014</v>
      </c>
      <c r="F24" s="43">
        <f t="shared" si="4"/>
        <v>0.9783019482635043</v>
      </c>
      <c r="G24" s="69">
        <f t="shared" si="1"/>
        <v>333</v>
      </c>
      <c r="H24" s="43">
        <f t="shared" si="5"/>
        <v>0.021698051736495732</v>
      </c>
      <c r="I24" s="187">
        <f t="shared" si="2"/>
        <v>15347</v>
      </c>
      <c r="J24" s="74"/>
      <c r="K24" s="74"/>
      <c r="L24" s="74"/>
    </row>
    <row r="25" spans="1:12" ht="51">
      <c r="A25" s="8">
        <v>18</v>
      </c>
      <c r="B25" s="9" t="s">
        <v>710</v>
      </c>
      <c r="C25" s="15" t="s">
        <v>421</v>
      </c>
      <c r="D25" s="42">
        <v>25036.67</v>
      </c>
      <c r="E25" s="42">
        <v>13770</v>
      </c>
      <c r="F25" s="43">
        <f t="shared" si="4"/>
        <v>0.5499932698717521</v>
      </c>
      <c r="G25" s="69">
        <f t="shared" si="1"/>
        <v>11266.669999999998</v>
      </c>
      <c r="H25" s="43">
        <f t="shared" si="5"/>
        <v>0.4500067301282478</v>
      </c>
      <c r="I25" s="187">
        <f t="shared" si="2"/>
        <v>25036.67</v>
      </c>
      <c r="J25" s="74"/>
      <c r="K25" s="74"/>
      <c r="L25" s="74"/>
    </row>
    <row r="26" spans="1:12" ht="51">
      <c r="A26" s="8">
        <v>19</v>
      </c>
      <c r="B26" s="9" t="s">
        <v>710</v>
      </c>
      <c r="C26" s="15" t="s">
        <v>422</v>
      </c>
      <c r="D26" s="42">
        <v>17128.66</v>
      </c>
      <c r="E26" s="42">
        <v>15677</v>
      </c>
      <c r="F26" s="43">
        <f t="shared" si="4"/>
        <v>0.9152496459150921</v>
      </c>
      <c r="G26" s="69">
        <f t="shared" si="1"/>
        <v>1451.6599999999999</v>
      </c>
      <c r="H26" s="43">
        <f t="shared" si="5"/>
        <v>0.08475035408490798</v>
      </c>
      <c r="I26" s="187">
        <f t="shared" si="2"/>
        <v>17128.66</v>
      </c>
      <c r="J26" s="74"/>
      <c r="K26" s="74"/>
      <c r="L26" s="74"/>
    </row>
    <row r="27" spans="1:12" ht="12.75">
      <c r="A27" s="8">
        <v>20</v>
      </c>
      <c r="B27" s="9" t="s">
        <v>711</v>
      </c>
      <c r="C27" s="9" t="s">
        <v>411</v>
      </c>
      <c r="D27" s="42">
        <v>61312</v>
      </c>
      <c r="E27" s="42">
        <v>52652</v>
      </c>
      <c r="F27" s="43">
        <f t="shared" si="4"/>
        <v>0.8587552192066806</v>
      </c>
      <c r="G27" s="69">
        <f t="shared" si="1"/>
        <v>8660</v>
      </c>
      <c r="H27" s="43">
        <f t="shared" si="5"/>
        <v>0.14124478079331942</v>
      </c>
      <c r="I27" s="187">
        <f t="shared" si="2"/>
        <v>61312</v>
      </c>
      <c r="J27" s="74"/>
      <c r="K27" s="74"/>
      <c r="L27" s="74"/>
    </row>
    <row r="28" spans="1:12" ht="12.75">
      <c r="A28" s="8">
        <v>21</v>
      </c>
      <c r="B28" s="9" t="s">
        <v>711</v>
      </c>
      <c r="C28" s="9" t="s">
        <v>412</v>
      </c>
      <c r="D28" s="42">
        <v>37680</v>
      </c>
      <c r="E28" s="42">
        <v>20724</v>
      </c>
      <c r="F28" s="43">
        <f t="shared" si="4"/>
        <v>0.55</v>
      </c>
      <c r="G28" s="69">
        <f t="shared" si="1"/>
        <v>16956</v>
      </c>
      <c r="H28" s="43">
        <f t="shared" si="5"/>
        <v>0.45</v>
      </c>
      <c r="I28" s="187">
        <f t="shared" si="2"/>
        <v>37680</v>
      </c>
      <c r="J28" s="74"/>
      <c r="K28" s="74"/>
      <c r="L28" s="74"/>
    </row>
    <row r="29" spans="1:12" ht="25.5">
      <c r="A29" s="8">
        <v>22</v>
      </c>
      <c r="B29" s="9" t="s">
        <v>711</v>
      </c>
      <c r="C29" s="9" t="s">
        <v>460</v>
      </c>
      <c r="D29" s="42">
        <v>50199</v>
      </c>
      <c r="E29" s="42">
        <v>23052</v>
      </c>
      <c r="F29" s="43">
        <f t="shared" si="4"/>
        <v>0.45921233490706986</v>
      </c>
      <c r="G29" s="69">
        <f t="shared" si="1"/>
        <v>27147</v>
      </c>
      <c r="H29" s="43">
        <f t="shared" si="5"/>
        <v>0.5407876650929302</v>
      </c>
      <c r="I29" s="187">
        <f t="shared" si="2"/>
        <v>50199</v>
      </c>
      <c r="J29" s="74"/>
      <c r="K29" s="74"/>
      <c r="L29" s="74"/>
    </row>
    <row r="30" spans="1:12" ht="25.5">
      <c r="A30" s="8">
        <v>23</v>
      </c>
      <c r="B30" s="9" t="s">
        <v>711</v>
      </c>
      <c r="C30" s="9" t="s">
        <v>414</v>
      </c>
      <c r="D30" s="42">
        <v>52486</v>
      </c>
      <c r="E30" s="42">
        <v>15094</v>
      </c>
      <c r="F30" s="43">
        <f t="shared" si="4"/>
        <v>0.2875814502915063</v>
      </c>
      <c r="G30" s="69">
        <f t="shared" si="1"/>
        <v>37392</v>
      </c>
      <c r="H30" s="43">
        <f t="shared" si="5"/>
        <v>0.7124185497084937</v>
      </c>
      <c r="I30" s="187">
        <f t="shared" si="2"/>
        <v>52486</v>
      </c>
      <c r="J30" s="74"/>
      <c r="K30" s="74"/>
      <c r="L30" s="74"/>
    </row>
    <row r="31" spans="1:12" ht="25.5">
      <c r="A31" s="8">
        <v>24</v>
      </c>
      <c r="B31" s="9" t="s">
        <v>711</v>
      </c>
      <c r="C31" s="9" t="s">
        <v>415</v>
      </c>
      <c r="D31" s="42">
        <v>27829</v>
      </c>
      <c r="E31" s="42">
        <v>21650</v>
      </c>
      <c r="F31" s="43">
        <f t="shared" si="4"/>
        <v>0.7779654317438643</v>
      </c>
      <c r="G31" s="69">
        <f t="shared" si="1"/>
        <v>6179</v>
      </c>
      <c r="H31" s="43">
        <f t="shared" si="5"/>
        <v>0.22203456825613568</v>
      </c>
      <c r="I31" s="187">
        <f t="shared" si="2"/>
        <v>27829</v>
      </c>
      <c r="J31" s="74"/>
      <c r="K31" s="74"/>
      <c r="L31" s="74"/>
    </row>
    <row r="32" spans="1:12" ht="38.25">
      <c r="A32" s="8">
        <v>25</v>
      </c>
      <c r="B32" s="9" t="s">
        <v>711</v>
      </c>
      <c r="C32" s="15" t="s">
        <v>423</v>
      </c>
      <c r="D32" s="42">
        <v>35150</v>
      </c>
      <c r="E32" s="42">
        <v>17540</v>
      </c>
      <c r="F32" s="43">
        <f t="shared" si="4"/>
        <v>0.49900426742532006</v>
      </c>
      <c r="G32" s="69">
        <f t="shared" si="1"/>
        <v>17610</v>
      </c>
      <c r="H32" s="43">
        <f t="shared" si="5"/>
        <v>0.50099573257468</v>
      </c>
      <c r="I32" s="187">
        <f t="shared" si="2"/>
        <v>35150</v>
      </c>
      <c r="J32" s="74"/>
      <c r="K32" s="74"/>
      <c r="L32" s="74"/>
    </row>
    <row r="33" spans="1:12" ht="38.25">
      <c r="A33" s="8">
        <v>26</v>
      </c>
      <c r="B33" s="9" t="s">
        <v>711</v>
      </c>
      <c r="C33" s="15" t="s">
        <v>461</v>
      </c>
      <c r="D33" s="42">
        <v>200000</v>
      </c>
      <c r="E33" s="42">
        <v>72000</v>
      </c>
      <c r="F33" s="43">
        <f t="shared" si="4"/>
        <v>0.36</v>
      </c>
      <c r="G33" s="69">
        <f t="shared" si="1"/>
        <v>128000</v>
      </c>
      <c r="H33" s="43">
        <f t="shared" si="5"/>
        <v>0.64</v>
      </c>
      <c r="I33" s="187">
        <f t="shared" si="2"/>
        <v>200000</v>
      </c>
      <c r="J33" s="74"/>
      <c r="K33" s="74"/>
      <c r="L33" s="74"/>
    </row>
    <row r="34" spans="1:12" ht="25.5">
      <c r="A34" s="8">
        <v>27</v>
      </c>
      <c r="B34" s="9" t="s">
        <v>711</v>
      </c>
      <c r="C34" s="15" t="s">
        <v>768</v>
      </c>
      <c r="D34" s="42">
        <v>50800</v>
      </c>
      <c r="E34" s="42">
        <v>21411</v>
      </c>
      <c r="F34" s="43">
        <f t="shared" si="4"/>
        <v>0.4214763779527559</v>
      </c>
      <c r="G34" s="69">
        <f t="shared" si="1"/>
        <v>29389</v>
      </c>
      <c r="H34" s="43">
        <f t="shared" si="5"/>
        <v>0.5785236220472441</v>
      </c>
      <c r="I34" s="187">
        <f t="shared" si="2"/>
        <v>50800</v>
      </c>
      <c r="J34" s="74"/>
      <c r="K34" s="74"/>
      <c r="L34" s="74"/>
    </row>
    <row r="35" spans="1:12" ht="38.25">
      <c r="A35" s="8">
        <v>28</v>
      </c>
      <c r="B35" s="9" t="s">
        <v>711</v>
      </c>
      <c r="C35" s="15" t="s">
        <v>400</v>
      </c>
      <c r="D35" s="42">
        <v>175400</v>
      </c>
      <c r="E35" s="42">
        <v>80000</v>
      </c>
      <c r="F35" s="43">
        <f t="shared" si="4"/>
        <v>0.45610034207525657</v>
      </c>
      <c r="G35" s="69">
        <f t="shared" si="1"/>
        <v>95400</v>
      </c>
      <c r="H35" s="43">
        <f t="shared" si="5"/>
        <v>0.5438996579247435</v>
      </c>
      <c r="I35" s="187">
        <f t="shared" si="2"/>
        <v>175400</v>
      </c>
      <c r="J35" s="74"/>
      <c r="K35" s="74"/>
      <c r="L35" s="74"/>
    </row>
    <row r="36" spans="1:12" ht="25.5">
      <c r="A36" s="8">
        <v>29</v>
      </c>
      <c r="B36" s="40" t="s">
        <v>711</v>
      </c>
      <c r="C36" s="40" t="s">
        <v>437</v>
      </c>
      <c r="D36" s="42">
        <v>39044.84</v>
      </c>
      <c r="E36" s="42">
        <v>24600</v>
      </c>
      <c r="F36" s="43">
        <f t="shared" si="4"/>
        <v>0.6300448407523248</v>
      </c>
      <c r="G36" s="69">
        <f t="shared" si="1"/>
        <v>14444.839999999997</v>
      </c>
      <c r="H36" s="43">
        <f t="shared" si="5"/>
        <v>0.3699551592476752</v>
      </c>
      <c r="I36" s="187">
        <f t="shared" si="2"/>
        <v>39044.84</v>
      </c>
      <c r="J36" s="74"/>
      <c r="K36" s="74"/>
      <c r="L36" s="74"/>
    </row>
    <row r="37" spans="1:12" ht="12.75">
      <c r="A37" s="8">
        <v>30</v>
      </c>
      <c r="B37" s="40" t="s">
        <v>711</v>
      </c>
      <c r="C37" s="40" t="s">
        <v>6</v>
      </c>
      <c r="D37" s="42">
        <v>12096</v>
      </c>
      <c r="E37" s="42">
        <v>8400</v>
      </c>
      <c r="F37" s="43">
        <f t="shared" si="4"/>
        <v>0.6944444444444444</v>
      </c>
      <c r="G37" s="69">
        <f t="shared" si="1"/>
        <v>3696</v>
      </c>
      <c r="H37" s="43">
        <f t="shared" si="5"/>
        <v>0.3055555555555556</v>
      </c>
      <c r="I37" s="187">
        <f t="shared" si="2"/>
        <v>12096</v>
      </c>
      <c r="J37" s="74"/>
      <c r="K37" s="74"/>
      <c r="L37" s="74"/>
    </row>
    <row r="38" spans="1:12" ht="12.75">
      <c r="A38" s="8">
        <v>31</v>
      </c>
      <c r="B38" s="40" t="s">
        <v>711</v>
      </c>
      <c r="C38" s="40" t="s">
        <v>7</v>
      </c>
      <c r="D38" s="42">
        <v>68660.98</v>
      </c>
      <c r="E38" s="42">
        <v>48000</v>
      </c>
      <c r="F38" s="43">
        <f t="shared" si="4"/>
        <v>0.6990870214785749</v>
      </c>
      <c r="G38" s="69">
        <f t="shared" si="1"/>
        <v>20660.979999999996</v>
      </c>
      <c r="H38" s="43">
        <f t="shared" si="5"/>
        <v>0.30091297852142507</v>
      </c>
      <c r="I38" s="187">
        <f t="shared" si="2"/>
        <v>68660.98</v>
      </c>
      <c r="J38" s="74"/>
      <c r="K38" s="74"/>
      <c r="L38" s="74"/>
    </row>
    <row r="39" spans="1:12" ht="25.5">
      <c r="A39" s="8">
        <v>32</v>
      </c>
      <c r="B39" s="40" t="s">
        <v>711</v>
      </c>
      <c r="C39" s="40" t="s">
        <v>438</v>
      </c>
      <c r="D39" s="42">
        <v>34443.37</v>
      </c>
      <c r="E39" s="42">
        <v>21421</v>
      </c>
      <c r="F39" s="43">
        <f t="shared" si="4"/>
        <v>0.6219193998728928</v>
      </c>
      <c r="G39" s="69">
        <f t="shared" si="1"/>
        <v>13022.370000000003</v>
      </c>
      <c r="H39" s="43">
        <f t="shared" si="5"/>
        <v>0.37808060012710726</v>
      </c>
      <c r="I39" s="187">
        <f t="shared" si="2"/>
        <v>34443.37</v>
      </c>
      <c r="J39" s="74"/>
      <c r="K39" s="74"/>
      <c r="L39" s="74"/>
    </row>
    <row r="40" spans="1:12" ht="25.5">
      <c r="A40" s="8">
        <v>33</v>
      </c>
      <c r="B40" s="9" t="s">
        <v>403</v>
      </c>
      <c r="C40" s="9" t="s">
        <v>404</v>
      </c>
      <c r="D40" s="42">
        <v>106300</v>
      </c>
      <c r="E40" s="42">
        <v>42621</v>
      </c>
      <c r="F40" s="43">
        <f aca="true" t="shared" si="6" ref="F40:F49">E40/D40</f>
        <v>0.4009501411100658</v>
      </c>
      <c r="G40" s="69">
        <f t="shared" si="1"/>
        <v>63679</v>
      </c>
      <c r="H40" s="43">
        <f>G40/D40</f>
        <v>0.5990498588899341</v>
      </c>
      <c r="I40" s="187">
        <f t="shared" si="2"/>
        <v>106300</v>
      </c>
      <c r="J40" s="74"/>
      <c r="K40" s="74"/>
      <c r="L40" s="74"/>
    </row>
    <row r="41" spans="1:12" ht="25.5">
      <c r="A41" s="8">
        <v>34</v>
      </c>
      <c r="B41" s="9" t="s">
        <v>419</v>
      </c>
      <c r="C41" s="9" t="s">
        <v>416</v>
      </c>
      <c r="D41" s="42">
        <v>39915</v>
      </c>
      <c r="E41" s="42">
        <v>18438</v>
      </c>
      <c r="F41" s="43">
        <f t="shared" si="6"/>
        <v>0.4619316046599023</v>
      </c>
      <c r="G41" s="69">
        <f t="shared" si="1"/>
        <v>21477</v>
      </c>
      <c r="H41" s="43">
        <f>G41/D41</f>
        <v>0.5380683953400978</v>
      </c>
      <c r="I41" s="187">
        <f t="shared" si="2"/>
        <v>39915</v>
      </c>
      <c r="J41" s="74"/>
      <c r="K41" s="74"/>
      <c r="L41" s="74"/>
    </row>
    <row r="42" spans="1:12" ht="25.5">
      <c r="A42" s="8">
        <v>35</v>
      </c>
      <c r="B42" s="9" t="s">
        <v>419</v>
      </c>
      <c r="C42" s="9" t="s">
        <v>417</v>
      </c>
      <c r="D42" s="42">
        <v>44600</v>
      </c>
      <c r="E42" s="42">
        <v>17840</v>
      </c>
      <c r="F42" s="43">
        <f t="shared" si="6"/>
        <v>0.4</v>
      </c>
      <c r="G42" s="69">
        <f t="shared" si="1"/>
        <v>26760</v>
      </c>
      <c r="H42" s="43">
        <f>G42/D42</f>
        <v>0.6</v>
      </c>
      <c r="I42" s="187">
        <f t="shared" si="2"/>
        <v>44600</v>
      </c>
      <c r="J42" s="74"/>
      <c r="K42" s="74"/>
      <c r="L42" s="74"/>
    </row>
    <row r="43" spans="1:12" ht="25.5">
      <c r="A43" s="8">
        <v>36</v>
      </c>
      <c r="B43" s="9" t="s">
        <v>419</v>
      </c>
      <c r="C43" s="9" t="s">
        <v>418</v>
      </c>
      <c r="D43" s="42">
        <v>52188</v>
      </c>
      <c r="E43" s="42">
        <v>32533</v>
      </c>
      <c r="F43" s="43">
        <f t="shared" si="6"/>
        <v>0.623380853836131</v>
      </c>
      <c r="G43" s="69">
        <f t="shared" si="1"/>
        <v>19655</v>
      </c>
      <c r="H43" s="43">
        <f>G43/D43</f>
        <v>0.3766191461638691</v>
      </c>
      <c r="I43" s="187">
        <f t="shared" si="2"/>
        <v>52188</v>
      </c>
      <c r="J43" s="74"/>
      <c r="K43" s="74"/>
      <c r="L43" s="74"/>
    </row>
    <row r="44" spans="1:12" ht="38.25">
      <c r="A44" s="8">
        <v>37</v>
      </c>
      <c r="B44" s="40" t="s">
        <v>445</v>
      </c>
      <c r="C44" s="40" t="s">
        <v>439</v>
      </c>
      <c r="D44" s="42">
        <v>10000</v>
      </c>
      <c r="E44" s="42">
        <v>10000</v>
      </c>
      <c r="F44" s="43">
        <f t="shared" si="6"/>
        <v>1</v>
      </c>
      <c r="G44" s="69">
        <f t="shared" si="1"/>
        <v>0</v>
      </c>
      <c r="H44" s="43">
        <f aca="true" t="shared" si="7" ref="H44:H49">G44/D44</f>
        <v>0</v>
      </c>
      <c r="I44" s="187">
        <f t="shared" si="2"/>
        <v>10000</v>
      </c>
      <c r="J44" s="74"/>
      <c r="K44" s="74"/>
      <c r="L44" s="74"/>
    </row>
    <row r="45" spans="1:12" ht="38.25">
      <c r="A45" s="8">
        <v>38</v>
      </c>
      <c r="B45" s="40" t="s">
        <v>445</v>
      </c>
      <c r="C45" s="40" t="s">
        <v>440</v>
      </c>
      <c r="D45" s="42">
        <v>190714.94</v>
      </c>
      <c r="E45" s="42">
        <v>80000</v>
      </c>
      <c r="F45" s="43">
        <f t="shared" si="6"/>
        <v>0.4194742163356473</v>
      </c>
      <c r="G45" s="69">
        <f t="shared" si="1"/>
        <v>110714.94</v>
      </c>
      <c r="H45" s="43">
        <f t="shared" si="7"/>
        <v>0.5805257836643527</v>
      </c>
      <c r="I45" s="187">
        <f t="shared" si="2"/>
        <v>190714.94</v>
      </c>
      <c r="J45" s="74"/>
      <c r="K45" s="74"/>
      <c r="L45" s="74"/>
    </row>
    <row r="46" spans="1:12" ht="38.25">
      <c r="A46" s="8">
        <v>39</v>
      </c>
      <c r="B46" s="40" t="s">
        <v>445</v>
      </c>
      <c r="C46" s="40" t="s">
        <v>441</v>
      </c>
      <c r="D46" s="42">
        <v>51780</v>
      </c>
      <c r="E46" s="42">
        <v>47500</v>
      </c>
      <c r="F46" s="43">
        <f t="shared" si="6"/>
        <v>0.9173426033217459</v>
      </c>
      <c r="G46" s="69">
        <f t="shared" si="1"/>
        <v>4280</v>
      </c>
      <c r="H46" s="43">
        <f t="shared" si="7"/>
        <v>0.08265739667825416</v>
      </c>
      <c r="I46" s="187">
        <f t="shared" si="2"/>
        <v>51780</v>
      </c>
      <c r="J46" s="74"/>
      <c r="K46" s="74"/>
      <c r="L46" s="74"/>
    </row>
    <row r="47" spans="1:12" ht="38.25">
      <c r="A47" s="8">
        <v>40</v>
      </c>
      <c r="B47" s="40" t="s">
        <v>445</v>
      </c>
      <c r="C47" s="40" t="s">
        <v>442</v>
      </c>
      <c r="D47" s="42">
        <v>7771</v>
      </c>
      <c r="E47" s="42">
        <v>7771</v>
      </c>
      <c r="F47" s="43">
        <f t="shared" si="6"/>
        <v>1</v>
      </c>
      <c r="G47" s="69">
        <f t="shared" si="1"/>
        <v>0</v>
      </c>
      <c r="H47" s="43">
        <f t="shared" si="7"/>
        <v>0</v>
      </c>
      <c r="I47" s="187">
        <f t="shared" si="2"/>
        <v>7771</v>
      </c>
      <c r="J47" s="74"/>
      <c r="K47" s="74"/>
      <c r="L47" s="74"/>
    </row>
    <row r="48" spans="1:12" ht="38.25">
      <c r="A48" s="8">
        <v>41</v>
      </c>
      <c r="B48" s="40" t="s">
        <v>445</v>
      </c>
      <c r="C48" s="40" t="s">
        <v>443</v>
      </c>
      <c r="D48" s="42">
        <v>37695.26</v>
      </c>
      <c r="E48" s="42">
        <v>17138</v>
      </c>
      <c r="F48" s="43">
        <f t="shared" si="6"/>
        <v>0.45464602180751634</v>
      </c>
      <c r="G48" s="69">
        <f t="shared" si="1"/>
        <v>20557.260000000002</v>
      </c>
      <c r="H48" s="43">
        <f t="shared" si="7"/>
        <v>0.5453539781924837</v>
      </c>
      <c r="I48" s="187">
        <f t="shared" si="2"/>
        <v>37695.26</v>
      </c>
      <c r="J48" s="74"/>
      <c r="K48" s="74"/>
      <c r="L48" s="74"/>
    </row>
    <row r="49" spans="1:12" ht="51">
      <c r="A49" s="8">
        <v>42</v>
      </c>
      <c r="B49" s="40" t="s">
        <v>445</v>
      </c>
      <c r="C49" s="40" t="s">
        <v>444</v>
      </c>
      <c r="D49" s="42">
        <v>21294.14</v>
      </c>
      <c r="E49" s="42">
        <v>13944</v>
      </c>
      <c r="F49" s="43">
        <f t="shared" si="6"/>
        <v>0.6548280418932158</v>
      </c>
      <c r="G49" s="69">
        <f t="shared" si="1"/>
        <v>7350.139999999999</v>
      </c>
      <c r="H49" s="43">
        <f t="shared" si="7"/>
        <v>0.3451719581067843</v>
      </c>
      <c r="I49" s="187">
        <f t="shared" si="2"/>
        <v>21294.14</v>
      </c>
      <c r="J49" s="74"/>
      <c r="K49" s="74"/>
      <c r="L49" s="74"/>
    </row>
    <row r="50" spans="1:12" ht="38.25">
      <c r="A50" s="8">
        <v>43</v>
      </c>
      <c r="B50" s="40" t="s">
        <v>425</v>
      </c>
      <c r="C50" s="40" t="s">
        <v>813</v>
      </c>
      <c r="D50" s="42">
        <v>216438.31</v>
      </c>
      <c r="E50" s="42">
        <v>15000</v>
      </c>
      <c r="F50" s="43">
        <f aca="true" t="shared" si="8" ref="F50:F59">E50/D50</f>
        <v>0.0693038122502435</v>
      </c>
      <c r="G50" s="69">
        <f t="shared" si="1"/>
        <v>201438.31</v>
      </c>
      <c r="H50" s="43">
        <f aca="true" t="shared" si="9" ref="H50:H58">G50/D50</f>
        <v>0.9306961877497565</v>
      </c>
      <c r="I50" s="187">
        <f t="shared" si="2"/>
        <v>216438.31</v>
      </c>
      <c r="J50" s="74"/>
      <c r="K50" s="74"/>
      <c r="L50" s="74"/>
    </row>
    <row r="51" spans="1:12" ht="76.5">
      <c r="A51" s="8">
        <v>44</v>
      </c>
      <c r="B51" s="40" t="s">
        <v>425</v>
      </c>
      <c r="C51" s="40" t="s">
        <v>426</v>
      </c>
      <c r="D51" s="42">
        <v>21498</v>
      </c>
      <c r="E51" s="42">
        <v>15000</v>
      </c>
      <c r="F51" s="43">
        <f t="shared" si="8"/>
        <v>0.6977393245883338</v>
      </c>
      <c r="G51" s="69">
        <f t="shared" si="1"/>
        <v>6498</v>
      </c>
      <c r="H51" s="43">
        <f t="shared" si="9"/>
        <v>0.3022606754116662</v>
      </c>
      <c r="I51" s="187">
        <f t="shared" si="2"/>
        <v>21498</v>
      </c>
      <c r="J51" s="74"/>
      <c r="K51" s="74"/>
      <c r="L51" s="74"/>
    </row>
    <row r="52" spans="1:12" ht="51">
      <c r="A52" s="8">
        <v>45</v>
      </c>
      <c r="B52" s="40" t="s">
        <v>425</v>
      </c>
      <c r="C52" s="40" t="s">
        <v>427</v>
      </c>
      <c r="D52" s="42">
        <v>18660</v>
      </c>
      <c r="E52" s="42">
        <v>12000</v>
      </c>
      <c r="F52" s="43">
        <f t="shared" si="8"/>
        <v>0.6430868167202572</v>
      </c>
      <c r="G52" s="69">
        <f t="shared" si="1"/>
        <v>6660</v>
      </c>
      <c r="H52" s="43">
        <f t="shared" si="9"/>
        <v>0.35691318327974275</v>
      </c>
      <c r="I52" s="187">
        <f t="shared" si="2"/>
        <v>18660</v>
      </c>
      <c r="J52" s="74"/>
      <c r="K52" s="74"/>
      <c r="L52" s="74"/>
    </row>
    <row r="53" spans="1:12" ht="51">
      <c r="A53" s="8">
        <v>46</v>
      </c>
      <c r="B53" s="40" t="s">
        <v>425</v>
      </c>
      <c r="C53" s="40" t="s">
        <v>428</v>
      </c>
      <c r="D53" s="42">
        <v>20900</v>
      </c>
      <c r="E53" s="42">
        <v>12000</v>
      </c>
      <c r="F53" s="43">
        <f t="shared" si="8"/>
        <v>0.5741626794258373</v>
      </c>
      <c r="G53" s="69">
        <f t="shared" si="1"/>
        <v>8900</v>
      </c>
      <c r="H53" s="43">
        <f t="shared" si="9"/>
        <v>0.4258373205741627</v>
      </c>
      <c r="I53" s="187">
        <f t="shared" si="2"/>
        <v>20900</v>
      </c>
      <c r="J53" s="74"/>
      <c r="K53" s="74"/>
      <c r="L53" s="74"/>
    </row>
    <row r="54" spans="1:12" ht="63.75">
      <c r="A54" s="8">
        <v>47</v>
      </c>
      <c r="B54" s="40" t="s">
        <v>425</v>
      </c>
      <c r="C54" s="40" t="s">
        <v>778</v>
      </c>
      <c r="D54" s="42">
        <v>21552</v>
      </c>
      <c r="E54" s="42">
        <v>8500</v>
      </c>
      <c r="F54" s="43">
        <f t="shared" si="8"/>
        <v>0.3943949517446177</v>
      </c>
      <c r="G54" s="69">
        <f t="shared" si="1"/>
        <v>13052</v>
      </c>
      <c r="H54" s="43">
        <f t="shared" si="9"/>
        <v>0.6056050482553823</v>
      </c>
      <c r="I54" s="187">
        <f t="shared" si="2"/>
        <v>21552</v>
      </c>
      <c r="J54" s="74"/>
      <c r="K54" s="74"/>
      <c r="L54" s="74"/>
    </row>
    <row r="55" spans="1:12" ht="63.75">
      <c r="A55" s="8">
        <v>48</v>
      </c>
      <c r="B55" s="40" t="s">
        <v>425</v>
      </c>
      <c r="C55" s="40" t="s">
        <v>429</v>
      </c>
      <c r="D55" s="42">
        <v>10939</v>
      </c>
      <c r="E55" s="42">
        <v>5500</v>
      </c>
      <c r="F55" s="43">
        <f t="shared" si="8"/>
        <v>0.5027881890483591</v>
      </c>
      <c r="G55" s="69">
        <f t="shared" si="1"/>
        <v>5439</v>
      </c>
      <c r="H55" s="43">
        <f t="shared" si="9"/>
        <v>0.4972118109516409</v>
      </c>
      <c r="I55" s="187">
        <f t="shared" si="2"/>
        <v>10939</v>
      </c>
      <c r="J55" s="74"/>
      <c r="K55" s="74"/>
      <c r="L55" s="74"/>
    </row>
    <row r="56" spans="1:12" ht="38.25">
      <c r="A56" s="8">
        <v>49</v>
      </c>
      <c r="B56" s="40" t="s">
        <v>425</v>
      </c>
      <c r="C56" s="40" t="s">
        <v>430</v>
      </c>
      <c r="D56" s="42">
        <v>142918.71</v>
      </c>
      <c r="E56" s="42">
        <v>43520</v>
      </c>
      <c r="F56" s="43">
        <f t="shared" si="8"/>
        <v>0.30450876585717856</v>
      </c>
      <c r="G56" s="69">
        <f t="shared" si="1"/>
        <v>99398.70999999999</v>
      </c>
      <c r="H56" s="43">
        <f t="shared" si="9"/>
        <v>0.6954912341428214</v>
      </c>
      <c r="I56" s="187">
        <f t="shared" si="2"/>
        <v>142918.71</v>
      </c>
      <c r="J56" s="74"/>
      <c r="K56" s="74"/>
      <c r="L56" s="74"/>
    </row>
    <row r="57" spans="1:12" ht="25.5">
      <c r="A57" s="8">
        <v>50</v>
      </c>
      <c r="B57" s="40" t="s">
        <v>425</v>
      </c>
      <c r="C57" s="40" t="s">
        <v>431</v>
      </c>
      <c r="D57" s="42">
        <v>10680</v>
      </c>
      <c r="E57" s="42">
        <v>7000</v>
      </c>
      <c r="F57" s="43">
        <f t="shared" si="8"/>
        <v>0.6554307116104869</v>
      </c>
      <c r="G57" s="69">
        <f t="shared" si="1"/>
        <v>3680</v>
      </c>
      <c r="H57" s="43">
        <f t="shared" si="9"/>
        <v>0.3445692883895131</v>
      </c>
      <c r="I57" s="187">
        <f t="shared" si="2"/>
        <v>10680</v>
      </c>
      <c r="J57" s="74"/>
      <c r="K57" s="74"/>
      <c r="L57" s="74"/>
    </row>
    <row r="58" spans="1:12" ht="51">
      <c r="A58" s="8">
        <v>51</v>
      </c>
      <c r="B58" s="40" t="s">
        <v>425</v>
      </c>
      <c r="C58" s="40" t="s">
        <v>432</v>
      </c>
      <c r="D58" s="42">
        <v>10903.75</v>
      </c>
      <c r="E58" s="42">
        <v>4000</v>
      </c>
      <c r="F58" s="43">
        <f t="shared" si="8"/>
        <v>0.36684626848561275</v>
      </c>
      <c r="G58" s="69">
        <f t="shared" si="1"/>
        <v>6903.75</v>
      </c>
      <c r="H58" s="43">
        <f t="shared" si="9"/>
        <v>0.6331537315143873</v>
      </c>
      <c r="I58" s="187">
        <f t="shared" si="2"/>
        <v>10903.75</v>
      </c>
      <c r="J58" s="74"/>
      <c r="K58" s="74"/>
      <c r="L58" s="74"/>
    </row>
    <row r="59" spans="1:12" ht="51">
      <c r="A59" s="8">
        <v>52</v>
      </c>
      <c r="B59" s="40" t="s">
        <v>425</v>
      </c>
      <c r="C59" s="40" t="s">
        <v>812</v>
      </c>
      <c r="D59" s="42">
        <v>35574</v>
      </c>
      <c r="E59" s="42">
        <v>6000</v>
      </c>
      <c r="F59" s="43">
        <f t="shared" si="8"/>
        <v>0.16866250632484397</v>
      </c>
      <c r="G59" s="69">
        <f t="shared" si="1"/>
        <v>29574</v>
      </c>
      <c r="H59" s="43">
        <f>G59/D59</f>
        <v>0.831337493675156</v>
      </c>
      <c r="I59" s="187">
        <f t="shared" si="2"/>
        <v>35574</v>
      </c>
      <c r="J59" s="74"/>
      <c r="K59" s="74"/>
      <c r="L59" s="74"/>
    </row>
    <row r="60" spans="1:12" ht="12.75">
      <c r="A60" s="229" t="s">
        <v>829</v>
      </c>
      <c r="B60" s="208"/>
      <c r="C60" s="208"/>
      <c r="D60" s="55">
        <f>SUM(D61:D65)</f>
        <v>101954</v>
      </c>
      <c r="E60" s="55">
        <f>SUM(E61:E65)</f>
        <v>59999</v>
      </c>
      <c r="F60" s="60">
        <f aca="true" t="shared" si="10" ref="F60:F67">E60/D60</f>
        <v>0.5884908880475509</v>
      </c>
      <c r="G60" s="55">
        <f>SUM(G61:G65)</f>
        <v>41955</v>
      </c>
      <c r="H60" s="60">
        <f>G60/D60</f>
        <v>0.41150911195244916</v>
      </c>
      <c r="I60" s="187">
        <f t="shared" si="2"/>
        <v>101954</v>
      </c>
      <c r="J60" s="74"/>
      <c r="K60" s="74"/>
      <c r="L60" s="74"/>
    </row>
    <row r="61" spans="1:12" ht="38.25">
      <c r="A61" s="8">
        <v>53</v>
      </c>
      <c r="B61" s="40" t="s">
        <v>447</v>
      </c>
      <c r="C61" s="40" t="s">
        <v>830</v>
      </c>
      <c r="D61" s="42">
        <v>45500</v>
      </c>
      <c r="E61" s="42">
        <v>30000</v>
      </c>
      <c r="F61" s="43">
        <f t="shared" si="10"/>
        <v>0.6593406593406593</v>
      </c>
      <c r="G61" s="69">
        <f t="shared" si="1"/>
        <v>15500</v>
      </c>
      <c r="H61" s="43">
        <f>G61/D61</f>
        <v>0.34065934065934067</v>
      </c>
      <c r="I61" s="187">
        <f t="shared" si="2"/>
        <v>45500</v>
      </c>
      <c r="J61" s="74"/>
      <c r="K61" s="74"/>
      <c r="L61" s="74"/>
    </row>
    <row r="62" spans="1:12" ht="38.25">
      <c r="A62" s="8">
        <v>54</v>
      </c>
      <c r="B62" s="40" t="s">
        <v>447</v>
      </c>
      <c r="C62" s="40" t="s">
        <v>446</v>
      </c>
      <c r="D62" s="42">
        <v>12965</v>
      </c>
      <c r="E62" s="42">
        <v>10000</v>
      </c>
      <c r="F62" s="43">
        <f t="shared" si="10"/>
        <v>0.7713073659853451</v>
      </c>
      <c r="G62" s="69">
        <f t="shared" si="1"/>
        <v>2965</v>
      </c>
      <c r="H62" s="43">
        <f>G62/D62</f>
        <v>0.22869263401465484</v>
      </c>
      <c r="I62" s="187">
        <f t="shared" si="2"/>
        <v>12965</v>
      </c>
      <c r="J62" s="74"/>
      <c r="K62" s="74"/>
      <c r="L62" s="74"/>
    </row>
    <row r="63" spans="1:12" ht="38.25">
      <c r="A63" s="8">
        <v>55</v>
      </c>
      <c r="B63" s="40" t="s">
        <v>447</v>
      </c>
      <c r="C63" s="40" t="s">
        <v>448</v>
      </c>
      <c r="D63" s="42">
        <v>15649</v>
      </c>
      <c r="E63" s="42">
        <v>6999</v>
      </c>
      <c r="F63" s="43">
        <f t="shared" si="10"/>
        <v>0.44724902549683687</v>
      </c>
      <c r="G63" s="69">
        <f t="shared" si="1"/>
        <v>8650</v>
      </c>
      <c r="H63" s="43">
        <f aca="true" t="shared" si="11" ref="H63:H126">G63/D63</f>
        <v>0.5527509745031631</v>
      </c>
      <c r="I63" s="187">
        <f t="shared" si="2"/>
        <v>15649</v>
      </c>
      <c r="J63" s="74"/>
      <c r="K63" s="74"/>
      <c r="L63" s="74"/>
    </row>
    <row r="64" spans="1:12" ht="51">
      <c r="A64" s="8">
        <v>56</v>
      </c>
      <c r="B64" s="40" t="s">
        <v>447</v>
      </c>
      <c r="C64" s="40" t="s">
        <v>449</v>
      </c>
      <c r="D64" s="42">
        <v>16720</v>
      </c>
      <c r="E64" s="42">
        <v>7000</v>
      </c>
      <c r="F64" s="43">
        <f t="shared" si="10"/>
        <v>0.41866028708133973</v>
      </c>
      <c r="G64" s="69">
        <f t="shared" si="1"/>
        <v>9720</v>
      </c>
      <c r="H64" s="43">
        <f t="shared" si="11"/>
        <v>0.5813397129186603</v>
      </c>
      <c r="I64" s="187">
        <f t="shared" si="2"/>
        <v>16720</v>
      </c>
      <c r="J64" s="74"/>
      <c r="K64" s="74"/>
      <c r="L64" s="74"/>
    </row>
    <row r="65" spans="1:12" ht="38.25">
      <c r="A65" s="8">
        <v>57</v>
      </c>
      <c r="B65" s="40" t="s">
        <v>447</v>
      </c>
      <c r="C65" s="40" t="s">
        <v>462</v>
      </c>
      <c r="D65" s="42">
        <v>11120</v>
      </c>
      <c r="E65" s="42">
        <v>6000</v>
      </c>
      <c r="F65" s="43">
        <f t="shared" si="10"/>
        <v>0.539568345323741</v>
      </c>
      <c r="G65" s="69">
        <f t="shared" si="1"/>
        <v>5120</v>
      </c>
      <c r="H65" s="43">
        <f t="shared" si="11"/>
        <v>0.460431654676259</v>
      </c>
      <c r="I65" s="187">
        <f t="shared" si="2"/>
        <v>11120</v>
      </c>
      <c r="J65" s="74"/>
      <c r="K65" s="74"/>
      <c r="L65" s="74"/>
    </row>
    <row r="66" spans="1:12" ht="12.75">
      <c r="A66" s="229" t="s">
        <v>570</v>
      </c>
      <c r="B66" s="221"/>
      <c r="C66" s="221"/>
      <c r="D66" s="55">
        <f>SUM(D67:D79)</f>
        <v>984151.56</v>
      </c>
      <c r="E66" s="55">
        <f>SUM(E67:E79)</f>
        <v>433010</v>
      </c>
      <c r="F66" s="60">
        <f t="shared" si="10"/>
        <v>0.43998304488792356</v>
      </c>
      <c r="G66" s="55">
        <f>SUM(G67:G79)</f>
        <v>551141.56</v>
      </c>
      <c r="H66" s="60">
        <f t="shared" si="11"/>
        <v>0.5600169551120765</v>
      </c>
      <c r="I66" s="187">
        <f t="shared" si="2"/>
        <v>984151.56</v>
      </c>
      <c r="J66" s="74"/>
      <c r="K66" s="74"/>
      <c r="L66" s="74"/>
    </row>
    <row r="67" spans="1:12" ht="102">
      <c r="A67" s="8">
        <v>58</v>
      </c>
      <c r="B67" s="104" t="s">
        <v>543</v>
      </c>
      <c r="C67" s="40" t="s">
        <v>463</v>
      </c>
      <c r="D67" s="42">
        <v>142805</v>
      </c>
      <c r="E67" s="42">
        <v>19000</v>
      </c>
      <c r="F67" s="43">
        <f t="shared" si="10"/>
        <v>0.13304856272539478</v>
      </c>
      <c r="G67" s="69">
        <f t="shared" si="1"/>
        <v>123805</v>
      </c>
      <c r="H67" s="43">
        <f t="shared" si="11"/>
        <v>0.8669514372746052</v>
      </c>
      <c r="I67" s="187">
        <f t="shared" si="2"/>
        <v>142805</v>
      </c>
      <c r="J67" s="74"/>
      <c r="K67" s="74"/>
      <c r="L67" s="74"/>
    </row>
    <row r="68" spans="1:12" ht="102">
      <c r="A68" s="8">
        <v>59</v>
      </c>
      <c r="B68" s="104" t="s">
        <v>543</v>
      </c>
      <c r="C68" s="40" t="s">
        <v>452</v>
      </c>
      <c r="D68" s="42">
        <v>12450</v>
      </c>
      <c r="E68" s="42">
        <v>9000</v>
      </c>
      <c r="F68" s="43">
        <f aca="true" t="shared" si="12" ref="F68:F131">E68/D68</f>
        <v>0.7228915662650602</v>
      </c>
      <c r="G68" s="69">
        <f t="shared" si="1"/>
        <v>3450</v>
      </c>
      <c r="H68" s="43">
        <f t="shared" si="11"/>
        <v>0.27710843373493976</v>
      </c>
      <c r="I68" s="187">
        <f t="shared" si="2"/>
        <v>12450</v>
      </c>
      <c r="J68" s="74"/>
      <c r="K68" s="74"/>
      <c r="L68" s="74"/>
    </row>
    <row r="69" spans="1:12" ht="102">
      <c r="A69" s="8">
        <v>60</v>
      </c>
      <c r="B69" s="104" t="s">
        <v>543</v>
      </c>
      <c r="C69" s="40" t="s">
        <v>464</v>
      </c>
      <c r="D69" s="42">
        <v>31225</v>
      </c>
      <c r="E69" s="42">
        <v>22000</v>
      </c>
      <c r="F69" s="43">
        <f t="shared" si="12"/>
        <v>0.7045636509207366</v>
      </c>
      <c r="G69" s="69">
        <f t="shared" si="1"/>
        <v>9225</v>
      </c>
      <c r="H69" s="43">
        <f t="shared" si="11"/>
        <v>0.2954363490792634</v>
      </c>
      <c r="I69" s="187">
        <f t="shared" si="2"/>
        <v>31225</v>
      </c>
      <c r="J69" s="74"/>
      <c r="K69" s="74"/>
      <c r="L69" s="74"/>
    </row>
    <row r="70" spans="1:12" ht="102">
      <c r="A70" s="8">
        <v>61</v>
      </c>
      <c r="B70" s="104" t="s">
        <v>543</v>
      </c>
      <c r="C70" s="40" t="s">
        <v>454</v>
      </c>
      <c r="D70" s="42">
        <v>23538.5</v>
      </c>
      <c r="E70" s="42">
        <v>11975</v>
      </c>
      <c r="F70" s="43">
        <f>E70/D70</f>
        <v>0.5087409987892176</v>
      </c>
      <c r="G70" s="69">
        <f t="shared" si="1"/>
        <v>11563.5</v>
      </c>
      <c r="H70" s="43">
        <f t="shared" si="11"/>
        <v>0.4912590012107823</v>
      </c>
      <c r="I70" s="187">
        <f t="shared" si="2"/>
        <v>23538.5</v>
      </c>
      <c r="J70" s="74"/>
      <c r="K70" s="74"/>
      <c r="L70" s="74"/>
    </row>
    <row r="71" spans="1:12" ht="102">
      <c r="A71" s="8">
        <v>62</v>
      </c>
      <c r="B71" s="104" t="s">
        <v>543</v>
      </c>
      <c r="C71" s="40" t="s">
        <v>455</v>
      </c>
      <c r="D71" s="42">
        <v>10800</v>
      </c>
      <c r="E71" s="42">
        <v>10000</v>
      </c>
      <c r="F71" s="43">
        <f t="shared" si="12"/>
        <v>0.9259259259259259</v>
      </c>
      <c r="G71" s="69">
        <f t="shared" si="1"/>
        <v>800</v>
      </c>
      <c r="H71" s="43">
        <f t="shared" si="11"/>
        <v>0.07407407407407407</v>
      </c>
      <c r="I71" s="187">
        <f t="shared" si="2"/>
        <v>10800</v>
      </c>
      <c r="J71" s="74"/>
      <c r="K71" s="74"/>
      <c r="L71" s="74"/>
    </row>
    <row r="72" spans="1:12" ht="102">
      <c r="A72" s="8">
        <v>63</v>
      </c>
      <c r="B72" s="104" t="s">
        <v>543</v>
      </c>
      <c r="C72" s="40" t="s">
        <v>456</v>
      </c>
      <c r="D72" s="42">
        <v>2000</v>
      </c>
      <c r="E72" s="42">
        <v>2000</v>
      </c>
      <c r="F72" s="43">
        <f t="shared" si="12"/>
        <v>1</v>
      </c>
      <c r="G72" s="69">
        <f aca="true" t="shared" si="13" ref="G72:G79">D72-E72</f>
        <v>0</v>
      </c>
      <c r="H72" s="43">
        <f t="shared" si="11"/>
        <v>0</v>
      </c>
      <c r="I72" s="187">
        <f aca="true" t="shared" si="14" ref="I72:I135">E72+G72</f>
        <v>2000</v>
      </c>
      <c r="J72" s="74"/>
      <c r="K72" s="74"/>
      <c r="L72" s="74"/>
    </row>
    <row r="73" spans="1:12" ht="102">
      <c r="A73" s="8">
        <v>64</v>
      </c>
      <c r="B73" s="104" t="s">
        <v>543</v>
      </c>
      <c r="C73" s="40" t="s">
        <v>465</v>
      </c>
      <c r="D73" s="69">
        <v>380693.56</v>
      </c>
      <c r="E73" s="69">
        <v>180000</v>
      </c>
      <c r="F73" s="70">
        <f t="shared" si="12"/>
        <v>0.4728212371126005</v>
      </c>
      <c r="G73" s="69">
        <f t="shared" si="13"/>
        <v>200693.56</v>
      </c>
      <c r="H73" s="70">
        <f t="shared" si="11"/>
        <v>0.5271787628873995</v>
      </c>
      <c r="I73" s="187">
        <f t="shared" si="14"/>
        <v>380693.56</v>
      </c>
      <c r="J73" s="74"/>
      <c r="K73" s="74"/>
      <c r="L73" s="74"/>
    </row>
    <row r="74" spans="1:12" ht="102">
      <c r="A74" s="8">
        <v>65</v>
      </c>
      <c r="B74" s="104" t="s">
        <v>543</v>
      </c>
      <c r="C74" s="40" t="s">
        <v>458</v>
      </c>
      <c r="D74" s="69">
        <v>133632</v>
      </c>
      <c r="E74" s="69">
        <v>66835</v>
      </c>
      <c r="F74" s="70">
        <f t="shared" si="12"/>
        <v>0.50014218151341</v>
      </c>
      <c r="G74" s="69">
        <f t="shared" si="13"/>
        <v>66797</v>
      </c>
      <c r="H74" s="70">
        <f t="shared" si="11"/>
        <v>0.49985781848659006</v>
      </c>
      <c r="I74" s="187">
        <f t="shared" si="14"/>
        <v>133632</v>
      </c>
      <c r="J74" s="74"/>
      <c r="K74" s="74"/>
      <c r="L74" s="74"/>
    </row>
    <row r="75" spans="1:12" ht="102">
      <c r="A75" s="8">
        <v>66</v>
      </c>
      <c r="B75" s="104" t="s">
        <v>543</v>
      </c>
      <c r="C75" s="40" t="s">
        <v>537</v>
      </c>
      <c r="D75" s="69">
        <v>57980</v>
      </c>
      <c r="E75" s="69">
        <v>38600</v>
      </c>
      <c r="F75" s="70">
        <f t="shared" si="12"/>
        <v>0.6657468092445671</v>
      </c>
      <c r="G75" s="69">
        <f t="shared" si="13"/>
        <v>19380</v>
      </c>
      <c r="H75" s="70">
        <f t="shared" si="11"/>
        <v>0.3342531907554329</v>
      </c>
      <c r="I75" s="187">
        <f t="shared" si="14"/>
        <v>57980</v>
      </c>
      <c r="J75" s="74"/>
      <c r="K75" s="74"/>
      <c r="L75" s="74"/>
    </row>
    <row r="76" spans="1:12" ht="102">
      <c r="A76" s="8">
        <v>67</v>
      </c>
      <c r="B76" s="104" t="s">
        <v>543</v>
      </c>
      <c r="C76" s="40" t="s">
        <v>538</v>
      </c>
      <c r="D76" s="69">
        <v>22262.5</v>
      </c>
      <c r="E76" s="69">
        <v>16700</v>
      </c>
      <c r="F76" s="70">
        <f t="shared" si="12"/>
        <v>0.7501403705783268</v>
      </c>
      <c r="G76" s="69">
        <f t="shared" si="13"/>
        <v>5562.5</v>
      </c>
      <c r="H76" s="70">
        <f t="shared" si="11"/>
        <v>0.24985962942167322</v>
      </c>
      <c r="I76" s="187">
        <f t="shared" si="14"/>
        <v>22262.5</v>
      </c>
      <c r="J76" s="74"/>
      <c r="K76" s="74"/>
      <c r="L76" s="74"/>
    </row>
    <row r="77" spans="1:12" ht="102">
      <c r="A77" s="8">
        <v>68</v>
      </c>
      <c r="B77" s="104" t="s">
        <v>543</v>
      </c>
      <c r="C77" s="40" t="s">
        <v>539</v>
      </c>
      <c r="D77" s="69">
        <v>11315</v>
      </c>
      <c r="E77" s="69">
        <v>6900</v>
      </c>
      <c r="F77" s="70">
        <f t="shared" si="12"/>
        <v>0.6098099867432611</v>
      </c>
      <c r="G77" s="69">
        <f t="shared" si="13"/>
        <v>4415</v>
      </c>
      <c r="H77" s="70">
        <f t="shared" si="11"/>
        <v>0.39019001325673885</v>
      </c>
      <c r="I77" s="187">
        <f t="shared" si="14"/>
        <v>11315</v>
      </c>
      <c r="J77" s="74"/>
      <c r="K77" s="74"/>
      <c r="L77" s="74"/>
    </row>
    <row r="78" spans="1:12" ht="102">
      <c r="A78" s="8">
        <v>69</v>
      </c>
      <c r="B78" s="104" t="s">
        <v>543</v>
      </c>
      <c r="C78" s="40" t="s">
        <v>540</v>
      </c>
      <c r="D78" s="69">
        <v>50800</v>
      </c>
      <c r="E78" s="69">
        <v>28000</v>
      </c>
      <c r="F78" s="70">
        <f t="shared" si="12"/>
        <v>0.5511811023622047</v>
      </c>
      <c r="G78" s="69">
        <f t="shared" si="13"/>
        <v>22800</v>
      </c>
      <c r="H78" s="70">
        <f t="shared" si="11"/>
        <v>0.44881889763779526</v>
      </c>
      <c r="I78" s="187">
        <f t="shared" si="14"/>
        <v>50800</v>
      </c>
      <c r="J78" s="74"/>
      <c r="K78" s="74"/>
      <c r="L78" s="74"/>
    </row>
    <row r="79" spans="1:12" ht="102">
      <c r="A79" s="8">
        <v>70</v>
      </c>
      <c r="B79" s="104" t="s">
        <v>543</v>
      </c>
      <c r="C79" s="40" t="s">
        <v>542</v>
      </c>
      <c r="D79" s="69">
        <v>104650</v>
      </c>
      <c r="E79" s="69">
        <v>22000</v>
      </c>
      <c r="F79" s="70">
        <f t="shared" si="12"/>
        <v>0.210224558050645</v>
      </c>
      <c r="G79" s="69">
        <f t="shared" si="13"/>
        <v>82650</v>
      </c>
      <c r="H79" s="70">
        <f t="shared" si="11"/>
        <v>0.789775441949355</v>
      </c>
      <c r="I79" s="187">
        <f t="shared" si="14"/>
        <v>104650</v>
      </c>
      <c r="J79" s="74"/>
      <c r="K79" s="74"/>
      <c r="L79" s="74"/>
    </row>
    <row r="80" spans="1:12" ht="12.75">
      <c r="A80" s="229" t="s">
        <v>571</v>
      </c>
      <c r="B80" s="221"/>
      <c r="C80" s="221"/>
      <c r="D80" s="55">
        <f>SUM(D81:D211)</f>
        <v>13010412.76</v>
      </c>
      <c r="E80" s="55">
        <f>SUM(E81:E211)</f>
        <v>4382945</v>
      </c>
      <c r="F80" s="60">
        <f t="shared" si="12"/>
        <v>0.336879780899434</v>
      </c>
      <c r="G80" s="55">
        <f>SUM(G81:G211)</f>
        <v>8627467.76</v>
      </c>
      <c r="H80" s="60">
        <f t="shared" si="11"/>
        <v>0.6631202191005661</v>
      </c>
      <c r="I80" s="187">
        <f t="shared" si="14"/>
        <v>13010412.76</v>
      </c>
      <c r="J80" s="74"/>
      <c r="K80" s="74"/>
      <c r="L80" s="74"/>
    </row>
    <row r="81" spans="1:12" s="81" customFormat="1" ht="25.5">
      <c r="A81" s="8">
        <v>71</v>
      </c>
      <c r="B81" s="40" t="s">
        <v>466</v>
      </c>
      <c r="C81" s="84" t="s">
        <v>43</v>
      </c>
      <c r="D81" s="85">
        <v>322849</v>
      </c>
      <c r="E81" s="19">
        <v>56475</v>
      </c>
      <c r="F81" s="70">
        <f t="shared" si="12"/>
        <v>0.17492697824679648</v>
      </c>
      <c r="G81" s="69">
        <f aca="true" t="shared" si="15" ref="G81:G136">D81-E81</f>
        <v>266374</v>
      </c>
      <c r="H81" s="70">
        <f t="shared" si="11"/>
        <v>0.8250730217532035</v>
      </c>
      <c r="I81" s="187">
        <f t="shared" si="14"/>
        <v>322849</v>
      </c>
      <c r="J81" s="74"/>
      <c r="K81" s="74"/>
      <c r="L81" s="74"/>
    </row>
    <row r="82" spans="1:12" s="81" customFormat="1" ht="25.5">
      <c r="A82" s="8">
        <v>72</v>
      </c>
      <c r="B82" s="40" t="s">
        <v>466</v>
      </c>
      <c r="C82" s="84" t="s">
        <v>79</v>
      </c>
      <c r="D82" s="85">
        <v>196562</v>
      </c>
      <c r="E82" s="19">
        <v>41760</v>
      </c>
      <c r="F82" s="70">
        <f t="shared" si="12"/>
        <v>0.21245205075243434</v>
      </c>
      <c r="G82" s="69">
        <f t="shared" si="15"/>
        <v>154802</v>
      </c>
      <c r="H82" s="70">
        <f t="shared" si="11"/>
        <v>0.7875479492475657</v>
      </c>
      <c r="I82" s="187">
        <f t="shared" si="14"/>
        <v>196562</v>
      </c>
      <c r="J82" s="74"/>
      <c r="K82" s="74"/>
      <c r="L82" s="74"/>
    </row>
    <row r="83" spans="1:12" s="81" customFormat="1" ht="25.5">
      <c r="A83" s="8">
        <v>73</v>
      </c>
      <c r="B83" s="40" t="s">
        <v>466</v>
      </c>
      <c r="C83" s="15" t="s">
        <v>48</v>
      </c>
      <c r="D83" s="82">
        <v>7672</v>
      </c>
      <c r="E83" s="19">
        <v>1805</v>
      </c>
      <c r="F83" s="70">
        <f t="shared" si="12"/>
        <v>0.2352711157455683</v>
      </c>
      <c r="G83" s="69">
        <f t="shared" si="15"/>
        <v>5867</v>
      </c>
      <c r="H83" s="70">
        <f t="shared" si="11"/>
        <v>0.7647288842544318</v>
      </c>
      <c r="I83" s="187">
        <f t="shared" si="14"/>
        <v>7672</v>
      </c>
      <c r="J83" s="74"/>
      <c r="K83" s="74"/>
      <c r="L83" s="74"/>
    </row>
    <row r="84" spans="1:12" s="81" customFormat="1" ht="25.5">
      <c r="A84" s="8">
        <v>74</v>
      </c>
      <c r="B84" s="40" t="s">
        <v>466</v>
      </c>
      <c r="C84" s="15" t="s">
        <v>44</v>
      </c>
      <c r="D84" s="82">
        <v>11156</v>
      </c>
      <c r="E84" s="19">
        <v>3800</v>
      </c>
      <c r="F84" s="70">
        <f t="shared" si="12"/>
        <v>0.3406238795267121</v>
      </c>
      <c r="G84" s="69">
        <f t="shared" si="15"/>
        <v>7356</v>
      </c>
      <c r="H84" s="70">
        <f t="shared" si="11"/>
        <v>0.6593761204732879</v>
      </c>
      <c r="I84" s="187">
        <f t="shared" si="14"/>
        <v>11156</v>
      </c>
      <c r="J84" s="74"/>
      <c r="K84" s="74"/>
      <c r="L84" s="74"/>
    </row>
    <row r="85" spans="1:12" s="81" customFormat="1" ht="25.5">
      <c r="A85" s="8">
        <v>75</v>
      </c>
      <c r="B85" s="40" t="s">
        <v>466</v>
      </c>
      <c r="C85" s="84" t="s">
        <v>45</v>
      </c>
      <c r="D85" s="85">
        <v>172400</v>
      </c>
      <c r="E85" s="82">
        <v>15000</v>
      </c>
      <c r="F85" s="70">
        <f t="shared" si="12"/>
        <v>0.08700696055684455</v>
      </c>
      <c r="G85" s="69">
        <f t="shared" si="15"/>
        <v>157400</v>
      </c>
      <c r="H85" s="70">
        <f t="shared" si="11"/>
        <v>0.9129930394431555</v>
      </c>
      <c r="I85" s="187">
        <f t="shared" si="14"/>
        <v>172400</v>
      </c>
      <c r="J85" s="74"/>
      <c r="K85" s="74"/>
      <c r="L85" s="74"/>
    </row>
    <row r="86" spans="1:12" s="81" customFormat="1" ht="25.5">
      <c r="A86" s="8">
        <v>76</v>
      </c>
      <c r="B86" s="40" t="s">
        <v>466</v>
      </c>
      <c r="C86" s="84" t="s">
        <v>46</v>
      </c>
      <c r="D86" s="85">
        <v>198303.95</v>
      </c>
      <c r="E86" s="82">
        <v>60046</v>
      </c>
      <c r="F86" s="70">
        <f t="shared" si="12"/>
        <v>0.30279780105237436</v>
      </c>
      <c r="G86" s="69">
        <f t="shared" si="15"/>
        <v>138257.95</v>
      </c>
      <c r="H86" s="70">
        <f t="shared" si="11"/>
        <v>0.6972021989476256</v>
      </c>
      <c r="I86" s="187">
        <f t="shared" si="14"/>
        <v>198303.95</v>
      </c>
      <c r="J86" s="74"/>
      <c r="K86" s="74"/>
      <c r="L86" s="74"/>
    </row>
    <row r="87" spans="1:12" s="81" customFormat="1" ht="25.5">
      <c r="A87" s="8">
        <v>77</v>
      </c>
      <c r="B87" s="40" t="s">
        <v>466</v>
      </c>
      <c r="C87" s="84" t="s">
        <v>47</v>
      </c>
      <c r="D87" s="85">
        <v>102200</v>
      </c>
      <c r="E87" s="82">
        <v>20000</v>
      </c>
      <c r="F87" s="70">
        <f t="shared" si="12"/>
        <v>0.19569471624266144</v>
      </c>
      <c r="G87" s="69">
        <f t="shared" si="15"/>
        <v>82200</v>
      </c>
      <c r="H87" s="70">
        <f t="shared" si="11"/>
        <v>0.8043052837573386</v>
      </c>
      <c r="I87" s="187">
        <f t="shared" si="14"/>
        <v>102200</v>
      </c>
      <c r="J87" s="74"/>
      <c r="K87" s="74"/>
      <c r="L87" s="74"/>
    </row>
    <row r="88" spans="1:12" s="81" customFormat="1" ht="25.5">
      <c r="A88" s="8">
        <v>78</v>
      </c>
      <c r="B88" s="40" t="s">
        <v>466</v>
      </c>
      <c r="C88" s="19" t="s">
        <v>48</v>
      </c>
      <c r="D88" s="19">
        <v>3980</v>
      </c>
      <c r="E88" s="82">
        <v>850</v>
      </c>
      <c r="F88" s="70">
        <f t="shared" si="12"/>
        <v>0.2135678391959799</v>
      </c>
      <c r="G88" s="69">
        <f t="shared" si="15"/>
        <v>3130</v>
      </c>
      <c r="H88" s="70">
        <f t="shared" si="11"/>
        <v>0.7864321608040201</v>
      </c>
      <c r="I88" s="187">
        <f t="shared" si="14"/>
        <v>3980</v>
      </c>
      <c r="J88" s="74"/>
      <c r="K88" s="74"/>
      <c r="L88" s="74"/>
    </row>
    <row r="89" spans="1:12" s="81" customFormat="1" ht="25.5">
      <c r="A89" s="8">
        <v>79</v>
      </c>
      <c r="B89" s="40" t="s">
        <v>466</v>
      </c>
      <c r="C89" s="84" t="s">
        <v>49</v>
      </c>
      <c r="D89" s="85">
        <v>100210</v>
      </c>
      <c r="E89" s="82">
        <v>35600</v>
      </c>
      <c r="F89" s="70">
        <f t="shared" si="12"/>
        <v>0.35525396666999304</v>
      </c>
      <c r="G89" s="69">
        <f t="shared" si="15"/>
        <v>64610</v>
      </c>
      <c r="H89" s="70">
        <f t="shared" si="11"/>
        <v>0.644746033330007</v>
      </c>
      <c r="I89" s="187">
        <f t="shared" si="14"/>
        <v>100210</v>
      </c>
      <c r="J89" s="74"/>
      <c r="K89" s="74"/>
      <c r="L89" s="74"/>
    </row>
    <row r="90" spans="1:12" s="81" customFormat="1" ht="25.5">
      <c r="A90" s="8">
        <v>80</v>
      </c>
      <c r="B90" s="40" t="s">
        <v>466</v>
      </c>
      <c r="C90" s="84" t="s">
        <v>50</v>
      </c>
      <c r="D90" s="85">
        <v>106640</v>
      </c>
      <c r="E90" s="82">
        <v>33560</v>
      </c>
      <c r="F90" s="70">
        <f t="shared" si="12"/>
        <v>0.31470367591897974</v>
      </c>
      <c r="G90" s="69">
        <f t="shared" si="15"/>
        <v>73080</v>
      </c>
      <c r="H90" s="70">
        <f t="shared" si="11"/>
        <v>0.6852963240810203</v>
      </c>
      <c r="I90" s="187">
        <f t="shared" si="14"/>
        <v>106640</v>
      </c>
      <c r="J90" s="74"/>
      <c r="K90" s="74"/>
      <c r="L90" s="74"/>
    </row>
    <row r="91" spans="1:12" s="81" customFormat="1" ht="25.5">
      <c r="A91" s="8">
        <v>81</v>
      </c>
      <c r="B91" s="40" t="s">
        <v>466</v>
      </c>
      <c r="C91" s="84" t="s">
        <v>547</v>
      </c>
      <c r="D91" s="85">
        <v>117521.22</v>
      </c>
      <c r="E91" s="82">
        <v>24500</v>
      </c>
      <c r="F91" s="70">
        <f t="shared" si="12"/>
        <v>0.2084729889631847</v>
      </c>
      <c r="G91" s="69">
        <f t="shared" si="15"/>
        <v>93021.22</v>
      </c>
      <c r="H91" s="70">
        <f t="shared" si="11"/>
        <v>0.7915270110368153</v>
      </c>
      <c r="I91" s="187">
        <f t="shared" si="14"/>
        <v>117521.22</v>
      </c>
      <c r="J91" s="74"/>
      <c r="K91" s="74"/>
      <c r="L91" s="74"/>
    </row>
    <row r="92" spans="1:12" s="81" customFormat="1" ht="25.5">
      <c r="A92" s="8">
        <v>82</v>
      </c>
      <c r="B92" s="40" t="s">
        <v>466</v>
      </c>
      <c r="C92" s="19" t="s">
        <v>48</v>
      </c>
      <c r="D92" s="82">
        <v>22222</v>
      </c>
      <c r="E92" s="82">
        <v>2732</v>
      </c>
      <c r="F92" s="70">
        <f t="shared" si="12"/>
        <v>0.12294122941229413</v>
      </c>
      <c r="G92" s="69">
        <f t="shared" si="15"/>
        <v>19490</v>
      </c>
      <c r="H92" s="70">
        <f t="shared" si="11"/>
        <v>0.8770587705877059</v>
      </c>
      <c r="I92" s="187">
        <f t="shared" si="14"/>
        <v>22222</v>
      </c>
      <c r="J92" s="74"/>
      <c r="K92" s="74"/>
      <c r="L92" s="74"/>
    </row>
    <row r="93" spans="1:12" s="81" customFormat="1" ht="25.5">
      <c r="A93" s="8">
        <v>83</v>
      </c>
      <c r="B93" s="40" t="s">
        <v>466</v>
      </c>
      <c r="C93" s="84" t="s">
        <v>51</v>
      </c>
      <c r="D93" s="85">
        <v>172812.4</v>
      </c>
      <c r="E93" s="82">
        <v>68350</v>
      </c>
      <c r="F93" s="70">
        <f t="shared" si="12"/>
        <v>0.3955155995750305</v>
      </c>
      <c r="G93" s="69">
        <f t="shared" si="15"/>
        <v>104462.4</v>
      </c>
      <c r="H93" s="70">
        <f t="shared" si="11"/>
        <v>0.6044844004249695</v>
      </c>
      <c r="I93" s="187">
        <f t="shared" si="14"/>
        <v>172812.4</v>
      </c>
      <c r="J93" s="74"/>
      <c r="K93" s="74"/>
      <c r="L93" s="74"/>
    </row>
    <row r="94" spans="1:12" s="81" customFormat="1" ht="25.5">
      <c r="A94" s="8">
        <v>84</v>
      </c>
      <c r="B94" s="40" t="s">
        <v>466</v>
      </c>
      <c r="C94" s="19" t="s">
        <v>48</v>
      </c>
      <c r="D94" s="52">
        <v>5676.12</v>
      </c>
      <c r="E94" s="82">
        <v>1600</v>
      </c>
      <c r="F94" s="70">
        <f t="shared" si="12"/>
        <v>0.2818826945166769</v>
      </c>
      <c r="G94" s="69">
        <f t="shared" si="15"/>
        <v>4076.12</v>
      </c>
      <c r="H94" s="70">
        <f t="shared" si="11"/>
        <v>0.7181173054833231</v>
      </c>
      <c r="I94" s="187">
        <f t="shared" si="14"/>
        <v>5676.12</v>
      </c>
      <c r="J94" s="74"/>
      <c r="K94" s="74"/>
      <c r="L94" s="74"/>
    </row>
    <row r="95" spans="1:12" s="81" customFormat="1" ht="25.5">
      <c r="A95" s="8">
        <v>85</v>
      </c>
      <c r="B95" s="40" t="s">
        <v>466</v>
      </c>
      <c r="C95" s="19" t="s">
        <v>44</v>
      </c>
      <c r="D95" s="82">
        <v>6240</v>
      </c>
      <c r="E95" s="82">
        <v>3740</v>
      </c>
      <c r="F95" s="70">
        <f t="shared" si="12"/>
        <v>0.5993589743589743</v>
      </c>
      <c r="G95" s="69">
        <f t="shared" si="15"/>
        <v>2500</v>
      </c>
      <c r="H95" s="70">
        <f t="shared" si="11"/>
        <v>0.40064102564102566</v>
      </c>
      <c r="I95" s="187">
        <f t="shared" si="14"/>
        <v>6240</v>
      </c>
      <c r="J95" s="74"/>
      <c r="K95" s="74"/>
      <c r="L95" s="74"/>
    </row>
    <row r="96" spans="1:12" s="81" customFormat="1" ht="25.5">
      <c r="A96" s="8">
        <v>86</v>
      </c>
      <c r="B96" s="40" t="s">
        <v>466</v>
      </c>
      <c r="C96" s="84" t="s">
        <v>52</v>
      </c>
      <c r="D96" s="85">
        <v>251750</v>
      </c>
      <c r="E96" s="82">
        <v>73350</v>
      </c>
      <c r="F96" s="70">
        <f t="shared" si="12"/>
        <v>0.2913604766633565</v>
      </c>
      <c r="G96" s="69">
        <f t="shared" si="15"/>
        <v>178400</v>
      </c>
      <c r="H96" s="70">
        <f t="shared" si="11"/>
        <v>0.7086395233366435</v>
      </c>
      <c r="I96" s="187">
        <f t="shared" si="14"/>
        <v>251750</v>
      </c>
      <c r="J96" s="74"/>
      <c r="K96" s="74"/>
      <c r="L96" s="74"/>
    </row>
    <row r="97" spans="1:12" s="81" customFormat="1" ht="25.5">
      <c r="A97" s="8">
        <v>87</v>
      </c>
      <c r="B97" s="40" t="s">
        <v>466</v>
      </c>
      <c r="C97" s="19" t="s">
        <v>48</v>
      </c>
      <c r="D97" s="82">
        <v>2750</v>
      </c>
      <c r="E97" s="82">
        <v>900</v>
      </c>
      <c r="F97" s="70">
        <f t="shared" si="12"/>
        <v>0.32727272727272727</v>
      </c>
      <c r="G97" s="69">
        <f t="shared" si="15"/>
        <v>1850</v>
      </c>
      <c r="H97" s="70">
        <f t="shared" si="11"/>
        <v>0.6727272727272727</v>
      </c>
      <c r="I97" s="187">
        <f t="shared" si="14"/>
        <v>2750</v>
      </c>
      <c r="J97" s="74"/>
      <c r="K97" s="74"/>
      <c r="L97" s="74"/>
    </row>
    <row r="98" spans="1:12" s="81" customFormat="1" ht="25.5">
      <c r="A98" s="8">
        <v>88</v>
      </c>
      <c r="B98" s="40" t="s">
        <v>466</v>
      </c>
      <c r="C98" s="19" t="s">
        <v>44</v>
      </c>
      <c r="D98" s="82">
        <v>4985</v>
      </c>
      <c r="E98" s="82">
        <v>2345</v>
      </c>
      <c r="F98" s="70">
        <f t="shared" si="12"/>
        <v>0.4704112337011033</v>
      </c>
      <c r="G98" s="69">
        <f t="shared" si="15"/>
        <v>2640</v>
      </c>
      <c r="H98" s="70">
        <f t="shared" si="11"/>
        <v>0.5295887662988967</v>
      </c>
      <c r="I98" s="187">
        <f t="shared" si="14"/>
        <v>4985</v>
      </c>
      <c r="J98" s="74"/>
      <c r="K98" s="74"/>
      <c r="L98" s="74"/>
    </row>
    <row r="99" spans="1:12" s="81" customFormat="1" ht="25.5">
      <c r="A99" s="8">
        <v>89</v>
      </c>
      <c r="B99" s="40" t="s">
        <v>466</v>
      </c>
      <c r="C99" s="84" t="s">
        <v>53</v>
      </c>
      <c r="D99" s="85">
        <v>102830</v>
      </c>
      <c r="E99" s="82">
        <v>24909</v>
      </c>
      <c r="F99" s="70">
        <f t="shared" si="12"/>
        <v>0.24223475639404843</v>
      </c>
      <c r="G99" s="69">
        <f t="shared" si="15"/>
        <v>77921</v>
      </c>
      <c r="H99" s="70">
        <f t="shared" si="11"/>
        <v>0.7577652436059515</v>
      </c>
      <c r="I99" s="187">
        <f t="shared" si="14"/>
        <v>102830</v>
      </c>
      <c r="J99" s="74"/>
      <c r="K99" s="74"/>
      <c r="L99" s="74"/>
    </row>
    <row r="100" spans="1:12" s="81" customFormat="1" ht="25.5">
      <c r="A100" s="8">
        <v>90</v>
      </c>
      <c r="B100" s="40" t="s">
        <v>466</v>
      </c>
      <c r="C100" s="84" t="s">
        <v>54</v>
      </c>
      <c r="D100" s="85">
        <v>269082</v>
      </c>
      <c r="E100" s="82">
        <v>85700</v>
      </c>
      <c r="F100" s="70">
        <f t="shared" si="12"/>
        <v>0.31849027434016397</v>
      </c>
      <c r="G100" s="69">
        <f t="shared" si="15"/>
        <v>183382</v>
      </c>
      <c r="H100" s="70">
        <f t="shared" si="11"/>
        <v>0.681509725659836</v>
      </c>
      <c r="I100" s="187">
        <f t="shared" si="14"/>
        <v>269082</v>
      </c>
      <c r="J100" s="74"/>
      <c r="K100" s="74"/>
      <c r="L100" s="74"/>
    </row>
    <row r="101" spans="1:12" s="81" customFormat="1" ht="25.5">
      <c r="A101" s="8">
        <v>91</v>
      </c>
      <c r="B101" s="40" t="s">
        <v>466</v>
      </c>
      <c r="C101" s="84" t="s">
        <v>55</v>
      </c>
      <c r="D101" s="85">
        <v>758350</v>
      </c>
      <c r="E101" s="82">
        <v>99000</v>
      </c>
      <c r="F101" s="70">
        <f t="shared" si="12"/>
        <v>0.13054658139381553</v>
      </c>
      <c r="G101" s="69">
        <f t="shared" si="15"/>
        <v>659350</v>
      </c>
      <c r="H101" s="70">
        <f t="shared" si="11"/>
        <v>0.8694534186061845</v>
      </c>
      <c r="I101" s="187">
        <f t="shared" si="14"/>
        <v>758350</v>
      </c>
      <c r="J101" s="74"/>
      <c r="K101" s="74"/>
      <c r="L101" s="74"/>
    </row>
    <row r="102" spans="1:12" s="81" customFormat="1" ht="25.5">
      <c r="A102" s="8">
        <v>92</v>
      </c>
      <c r="B102" s="40" t="s">
        <v>466</v>
      </c>
      <c r="C102" s="84" t="s">
        <v>56</v>
      </c>
      <c r="D102" s="85">
        <v>67700</v>
      </c>
      <c r="E102" s="82">
        <v>22000</v>
      </c>
      <c r="F102" s="70">
        <f t="shared" si="12"/>
        <v>0.3249630723781389</v>
      </c>
      <c r="G102" s="69">
        <f t="shared" si="15"/>
        <v>45700</v>
      </c>
      <c r="H102" s="70">
        <f t="shared" si="11"/>
        <v>0.6750369276218612</v>
      </c>
      <c r="I102" s="187">
        <f t="shared" si="14"/>
        <v>67700</v>
      </c>
      <c r="J102" s="74"/>
      <c r="K102" s="74"/>
      <c r="L102" s="74"/>
    </row>
    <row r="103" spans="1:12" s="81" customFormat="1" ht="25.5">
      <c r="A103" s="8">
        <v>93</v>
      </c>
      <c r="B103" s="40" t="s">
        <v>466</v>
      </c>
      <c r="C103" s="19" t="s">
        <v>48</v>
      </c>
      <c r="D103" s="87">
        <v>1300</v>
      </c>
      <c r="E103" s="82">
        <v>570</v>
      </c>
      <c r="F103" s="70">
        <f t="shared" si="12"/>
        <v>0.43846153846153846</v>
      </c>
      <c r="G103" s="69">
        <f t="shared" si="15"/>
        <v>730</v>
      </c>
      <c r="H103" s="70">
        <f t="shared" si="11"/>
        <v>0.5615384615384615</v>
      </c>
      <c r="I103" s="187">
        <f t="shared" si="14"/>
        <v>1300</v>
      </c>
      <c r="J103" s="74"/>
      <c r="K103" s="74"/>
      <c r="L103" s="74"/>
    </row>
    <row r="104" spans="1:12" s="81" customFormat="1" ht="25.5">
      <c r="A104" s="8">
        <v>94</v>
      </c>
      <c r="B104" s="40" t="s">
        <v>466</v>
      </c>
      <c r="C104" s="84" t="s">
        <v>57</v>
      </c>
      <c r="D104" s="85">
        <v>48918</v>
      </c>
      <c r="E104" s="82">
        <v>11630</v>
      </c>
      <c r="F104" s="70">
        <f t="shared" si="12"/>
        <v>0.23774479741608406</v>
      </c>
      <c r="G104" s="69">
        <f t="shared" si="15"/>
        <v>37288</v>
      </c>
      <c r="H104" s="70">
        <f t="shared" si="11"/>
        <v>0.762255202583916</v>
      </c>
      <c r="I104" s="187">
        <f t="shared" si="14"/>
        <v>48918</v>
      </c>
      <c r="J104" s="74"/>
      <c r="K104" s="74"/>
      <c r="L104" s="74"/>
    </row>
    <row r="105" spans="1:12" s="81" customFormat="1" ht="25.5">
      <c r="A105" s="8">
        <v>95</v>
      </c>
      <c r="B105" s="40" t="s">
        <v>466</v>
      </c>
      <c r="C105" s="84" t="s">
        <v>58</v>
      </c>
      <c r="D105" s="85">
        <v>60828</v>
      </c>
      <c r="E105" s="82">
        <v>17470</v>
      </c>
      <c r="F105" s="70">
        <f t="shared" si="12"/>
        <v>0.2872032616558164</v>
      </c>
      <c r="G105" s="69">
        <f t="shared" si="15"/>
        <v>43358</v>
      </c>
      <c r="H105" s="70">
        <f t="shared" si="11"/>
        <v>0.7127967383441836</v>
      </c>
      <c r="I105" s="187">
        <f t="shared" si="14"/>
        <v>60828</v>
      </c>
      <c r="J105" s="74"/>
      <c r="K105" s="74"/>
      <c r="L105" s="74"/>
    </row>
    <row r="106" spans="1:12" s="81" customFormat="1" ht="25.5">
      <c r="A106" s="8">
        <v>96</v>
      </c>
      <c r="B106" s="40" t="s">
        <v>466</v>
      </c>
      <c r="C106" s="84" t="s">
        <v>544</v>
      </c>
      <c r="D106" s="85">
        <v>150500</v>
      </c>
      <c r="E106" s="82">
        <v>41500</v>
      </c>
      <c r="F106" s="70">
        <f t="shared" si="12"/>
        <v>0.2757475083056478</v>
      </c>
      <c r="G106" s="69">
        <f t="shared" si="15"/>
        <v>109000</v>
      </c>
      <c r="H106" s="70">
        <f t="shared" si="11"/>
        <v>0.7242524916943521</v>
      </c>
      <c r="I106" s="187">
        <f t="shared" si="14"/>
        <v>150500</v>
      </c>
      <c r="J106" s="74"/>
      <c r="K106" s="74"/>
      <c r="L106" s="74"/>
    </row>
    <row r="107" spans="1:12" s="81" customFormat="1" ht="25.5">
      <c r="A107" s="8">
        <v>97</v>
      </c>
      <c r="B107" s="40" t="s">
        <v>466</v>
      </c>
      <c r="C107" s="84" t="s">
        <v>59</v>
      </c>
      <c r="D107" s="85">
        <v>174220</v>
      </c>
      <c r="E107" s="82">
        <v>13000</v>
      </c>
      <c r="F107" s="70">
        <f t="shared" si="12"/>
        <v>0.07461829870278958</v>
      </c>
      <c r="G107" s="69">
        <f t="shared" si="15"/>
        <v>161220</v>
      </c>
      <c r="H107" s="70">
        <f t="shared" si="11"/>
        <v>0.9253817012972104</v>
      </c>
      <c r="I107" s="187">
        <f t="shared" si="14"/>
        <v>174220</v>
      </c>
      <c r="J107" s="74"/>
      <c r="K107" s="74"/>
      <c r="L107" s="74"/>
    </row>
    <row r="108" spans="1:12" s="81" customFormat="1" ht="25.5">
      <c r="A108" s="8">
        <v>98</v>
      </c>
      <c r="B108" s="40" t="s">
        <v>466</v>
      </c>
      <c r="C108" s="84" t="s">
        <v>60</v>
      </c>
      <c r="D108" s="85">
        <v>137100</v>
      </c>
      <c r="E108" s="82">
        <v>38200</v>
      </c>
      <c r="F108" s="70">
        <f t="shared" si="12"/>
        <v>0.2786287381473377</v>
      </c>
      <c r="G108" s="69">
        <f t="shared" si="15"/>
        <v>98900</v>
      </c>
      <c r="H108" s="70">
        <f t="shared" si="11"/>
        <v>0.7213712618526623</v>
      </c>
      <c r="I108" s="187">
        <f t="shared" si="14"/>
        <v>137100</v>
      </c>
      <c r="J108" s="74"/>
      <c r="K108" s="74"/>
      <c r="L108" s="74"/>
    </row>
    <row r="109" spans="1:12" s="81" customFormat="1" ht="25.5">
      <c r="A109" s="8">
        <v>99</v>
      </c>
      <c r="B109" s="40" t="s">
        <v>466</v>
      </c>
      <c r="C109" s="84" t="s">
        <v>61</v>
      </c>
      <c r="D109" s="85">
        <v>124596.4</v>
      </c>
      <c r="E109" s="82">
        <v>11960</v>
      </c>
      <c r="F109" s="70">
        <f t="shared" si="12"/>
        <v>0.0959899322933889</v>
      </c>
      <c r="G109" s="69">
        <f t="shared" si="15"/>
        <v>112636.4</v>
      </c>
      <c r="H109" s="70">
        <f t="shared" si="11"/>
        <v>0.9040100677066111</v>
      </c>
      <c r="I109" s="187">
        <f t="shared" si="14"/>
        <v>124596.4</v>
      </c>
      <c r="J109" s="74"/>
      <c r="K109" s="74"/>
      <c r="L109" s="74"/>
    </row>
    <row r="110" spans="1:12" s="81" customFormat="1" ht="25.5">
      <c r="A110" s="8">
        <v>100</v>
      </c>
      <c r="B110" s="40" t="s">
        <v>466</v>
      </c>
      <c r="C110" s="84" t="s">
        <v>62</v>
      </c>
      <c r="D110" s="85">
        <v>26349.36</v>
      </c>
      <c r="E110" s="82">
        <v>5000</v>
      </c>
      <c r="F110" s="70">
        <f t="shared" si="12"/>
        <v>0.1897579296043623</v>
      </c>
      <c r="G110" s="69">
        <f t="shared" si="15"/>
        <v>21349.36</v>
      </c>
      <c r="H110" s="70">
        <f t="shared" si="11"/>
        <v>0.8102420703956377</v>
      </c>
      <c r="I110" s="187">
        <f t="shared" si="14"/>
        <v>26349.36</v>
      </c>
      <c r="J110" s="74"/>
      <c r="K110" s="74"/>
      <c r="L110" s="74"/>
    </row>
    <row r="111" spans="1:12" s="81" customFormat="1" ht="25.5">
      <c r="A111" s="8">
        <v>101</v>
      </c>
      <c r="B111" s="40" t="s">
        <v>466</v>
      </c>
      <c r="C111" s="84" t="s">
        <v>63</v>
      </c>
      <c r="D111" s="85">
        <v>26558</v>
      </c>
      <c r="E111" s="82">
        <v>11340</v>
      </c>
      <c r="F111" s="70">
        <f t="shared" si="12"/>
        <v>0.4269899841855561</v>
      </c>
      <c r="G111" s="69">
        <f t="shared" si="15"/>
        <v>15218</v>
      </c>
      <c r="H111" s="70">
        <f t="shared" si="11"/>
        <v>0.5730100158144439</v>
      </c>
      <c r="I111" s="187">
        <f t="shared" si="14"/>
        <v>26558</v>
      </c>
      <c r="J111" s="74"/>
      <c r="K111" s="74"/>
      <c r="L111" s="74"/>
    </row>
    <row r="112" spans="1:12" s="81" customFormat="1" ht="25.5">
      <c r="A112" s="8">
        <v>102</v>
      </c>
      <c r="B112" s="40" t="s">
        <v>466</v>
      </c>
      <c r="C112" s="19" t="s">
        <v>44</v>
      </c>
      <c r="D112" s="82">
        <v>1232</v>
      </c>
      <c r="E112" s="82">
        <v>400</v>
      </c>
      <c r="F112" s="70">
        <f t="shared" si="12"/>
        <v>0.3246753246753247</v>
      </c>
      <c r="G112" s="69">
        <f t="shared" si="15"/>
        <v>832</v>
      </c>
      <c r="H112" s="70">
        <f t="shared" si="11"/>
        <v>0.6753246753246753</v>
      </c>
      <c r="I112" s="187">
        <f t="shared" si="14"/>
        <v>1232</v>
      </c>
      <c r="J112" s="74"/>
      <c r="K112" s="74"/>
      <c r="L112" s="74"/>
    </row>
    <row r="113" spans="1:12" s="81" customFormat="1" ht="25.5">
      <c r="A113" s="8">
        <v>103</v>
      </c>
      <c r="B113" s="40" t="s">
        <v>466</v>
      </c>
      <c r="C113" s="84" t="s">
        <v>64</v>
      </c>
      <c r="D113" s="85">
        <v>186408.68</v>
      </c>
      <c r="E113" s="82">
        <v>10000</v>
      </c>
      <c r="F113" s="70">
        <f t="shared" si="12"/>
        <v>0.05364557058179909</v>
      </c>
      <c r="G113" s="69">
        <f t="shared" si="15"/>
        <v>176408.68</v>
      </c>
      <c r="H113" s="70">
        <f t="shared" si="11"/>
        <v>0.9463544294182009</v>
      </c>
      <c r="I113" s="187">
        <f t="shared" si="14"/>
        <v>186408.68</v>
      </c>
      <c r="J113" s="74"/>
      <c r="K113" s="74"/>
      <c r="L113" s="74"/>
    </row>
    <row r="114" spans="1:12" s="81" customFormat="1" ht="25.5">
      <c r="A114" s="8">
        <v>104</v>
      </c>
      <c r="B114" s="40" t="s">
        <v>466</v>
      </c>
      <c r="C114" s="84" t="s">
        <v>545</v>
      </c>
      <c r="D114" s="85">
        <v>24085</v>
      </c>
      <c r="E114" s="82">
        <v>2060</v>
      </c>
      <c r="F114" s="70">
        <f t="shared" si="12"/>
        <v>0.0855304131201993</v>
      </c>
      <c r="G114" s="69">
        <f t="shared" si="15"/>
        <v>22025</v>
      </c>
      <c r="H114" s="70">
        <f t="shared" si="11"/>
        <v>0.9144695868798007</v>
      </c>
      <c r="I114" s="187">
        <f t="shared" si="14"/>
        <v>24085</v>
      </c>
      <c r="J114" s="74"/>
      <c r="K114" s="74"/>
      <c r="L114" s="74"/>
    </row>
    <row r="115" spans="1:12" s="81" customFormat="1" ht="25.5">
      <c r="A115" s="8">
        <v>105</v>
      </c>
      <c r="B115" s="40" t="s">
        <v>466</v>
      </c>
      <c r="C115" s="84" t="s">
        <v>546</v>
      </c>
      <c r="D115" s="85">
        <v>41870</v>
      </c>
      <c r="E115" s="82">
        <v>12100</v>
      </c>
      <c r="F115" s="70">
        <f t="shared" si="12"/>
        <v>0.2889897301170289</v>
      </c>
      <c r="G115" s="69">
        <f t="shared" si="15"/>
        <v>29770</v>
      </c>
      <c r="H115" s="70">
        <f t="shared" si="11"/>
        <v>0.7110102698829711</v>
      </c>
      <c r="I115" s="187">
        <f t="shared" si="14"/>
        <v>41870</v>
      </c>
      <c r="J115" s="74"/>
      <c r="K115" s="74"/>
      <c r="L115" s="74"/>
    </row>
    <row r="116" spans="1:12" s="81" customFormat="1" ht="25.5">
      <c r="A116" s="8">
        <v>106</v>
      </c>
      <c r="B116" s="40" t="s">
        <v>466</v>
      </c>
      <c r="C116" s="84" t="s">
        <v>65</v>
      </c>
      <c r="D116" s="85">
        <v>454520</v>
      </c>
      <c r="E116" s="82">
        <v>33500</v>
      </c>
      <c r="F116" s="70">
        <f t="shared" si="12"/>
        <v>0.07370412743113615</v>
      </c>
      <c r="G116" s="69">
        <f t="shared" si="15"/>
        <v>421020</v>
      </c>
      <c r="H116" s="70">
        <f t="shared" si="11"/>
        <v>0.9262958725688638</v>
      </c>
      <c r="I116" s="187">
        <f t="shared" si="14"/>
        <v>454520</v>
      </c>
      <c r="J116" s="74"/>
      <c r="K116" s="74"/>
      <c r="L116" s="74"/>
    </row>
    <row r="117" spans="1:12" s="81" customFormat="1" ht="25.5">
      <c r="A117" s="8">
        <v>107</v>
      </c>
      <c r="B117" s="40" t="s">
        <v>466</v>
      </c>
      <c r="C117" s="19" t="s">
        <v>48</v>
      </c>
      <c r="D117" s="87">
        <v>7904</v>
      </c>
      <c r="E117" s="82">
        <v>1828</v>
      </c>
      <c r="F117" s="70">
        <f t="shared" si="12"/>
        <v>0.2312753036437247</v>
      </c>
      <c r="G117" s="69">
        <f t="shared" si="15"/>
        <v>6076</v>
      </c>
      <c r="H117" s="70">
        <f t="shared" si="11"/>
        <v>0.7687246963562753</v>
      </c>
      <c r="I117" s="187">
        <f t="shared" si="14"/>
        <v>7904</v>
      </c>
      <c r="J117" s="74"/>
      <c r="K117" s="74"/>
      <c r="L117" s="74"/>
    </row>
    <row r="118" spans="1:12" s="81" customFormat="1" ht="25.5">
      <c r="A118" s="8">
        <v>108</v>
      </c>
      <c r="B118" s="40" t="s">
        <v>466</v>
      </c>
      <c r="C118" s="84" t="s">
        <v>548</v>
      </c>
      <c r="D118" s="85">
        <v>660380</v>
      </c>
      <c r="E118" s="82">
        <v>128800</v>
      </c>
      <c r="F118" s="70">
        <f t="shared" si="12"/>
        <v>0.19503921984312061</v>
      </c>
      <c r="G118" s="69">
        <f t="shared" si="15"/>
        <v>531580</v>
      </c>
      <c r="H118" s="70">
        <f t="shared" si="11"/>
        <v>0.8049607801568793</v>
      </c>
      <c r="I118" s="187">
        <f t="shared" si="14"/>
        <v>660380</v>
      </c>
      <c r="J118" s="74"/>
      <c r="K118" s="74"/>
      <c r="L118" s="74"/>
    </row>
    <row r="119" spans="1:12" s="81" customFormat="1" ht="25.5">
      <c r="A119" s="8">
        <v>109</v>
      </c>
      <c r="B119" s="40" t="s">
        <v>466</v>
      </c>
      <c r="C119" s="19" t="s">
        <v>44</v>
      </c>
      <c r="D119" s="82">
        <v>35700</v>
      </c>
      <c r="E119" s="82">
        <v>12600</v>
      </c>
      <c r="F119" s="70">
        <f t="shared" si="12"/>
        <v>0.35294117647058826</v>
      </c>
      <c r="G119" s="69">
        <f t="shared" si="15"/>
        <v>23100</v>
      </c>
      <c r="H119" s="70">
        <f t="shared" si="11"/>
        <v>0.6470588235294118</v>
      </c>
      <c r="I119" s="187">
        <f t="shared" si="14"/>
        <v>35700</v>
      </c>
      <c r="J119" s="74"/>
      <c r="K119" s="74"/>
      <c r="L119" s="74"/>
    </row>
    <row r="120" spans="1:12" s="81" customFormat="1" ht="25.5">
      <c r="A120" s="8">
        <v>110</v>
      </c>
      <c r="B120" s="40" t="s">
        <v>466</v>
      </c>
      <c r="C120" s="84" t="s">
        <v>66</v>
      </c>
      <c r="D120" s="85">
        <v>47100</v>
      </c>
      <c r="E120" s="82">
        <v>9500</v>
      </c>
      <c r="F120" s="70">
        <f t="shared" si="12"/>
        <v>0.20169851380042464</v>
      </c>
      <c r="G120" s="69">
        <f t="shared" si="15"/>
        <v>37600</v>
      </c>
      <c r="H120" s="70">
        <f t="shared" si="11"/>
        <v>0.7983014861995754</v>
      </c>
      <c r="I120" s="187">
        <f t="shared" si="14"/>
        <v>47100</v>
      </c>
      <c r="J120" s="74"/>
      <c r="K120" s="74"/>
      <c r="L120" s="74"/>
    </row>
    <row r="121" spans="1:12" s="81" customFormat="1" ht="25.5">
      <c r="A121" s="8">
        <v>111</v>
      </c>
      <c r="B121" s="40" t="s">
        <v>466</v>
      </c>
      <c r="C121" s="19" t="s">
        <v>48</v>
      </c>
      <c r="D121" s="82">
        <v>4673</v>
      </c>
      <c r="E121" s="82">
        <v>1480</v>
      </c>
      <c r="F121" s="70">
        <f t="shared" si="12"/>
        <v>0.3167130323132891</v>
      </c>
      <c r="G121" s="69">
        <f t="shared" si="15"/>
        <v>3193</v>
      </c>
      <c r="H121" s="70">
        <f t="shared" si="11"/>
        <v>0.6832869676867109</v>
      </c>
      <c r="I121" s="187">
        <f t="shared" si="14"/>
        <v>4673</v>
      </c>
      <c r="J121" s="74"/>
      <c r="K121" s="74"/>
      <c r="L121" s="74"/>
    </row>
    <row r="122" spans="1:12" s="81" customFormat="1" ht="25.5">
      <c r="A122" s="8">
        <v>112</v>
      </c>
      <c r="B122" s="40" t="s">
        <v>466</v>
      </c>
      <c r="C122" s="19" t="s">
        <v>44</v>
      </c>
      <c r="D122" s="82">
        <v>5820</v>
      </c>
      <c r="E122" s="82">
        <v>2950</v>
      </c>
      <c r="F122" s="70">
        <f t="shared" si="12"/>
        <v>0.506872852233677</v>
      </c>
      <c r="G122" s="69">
        <f t="shared" si="15"/>
        <v>2870</v>
      </c>
      <c r="H122" s="70">
        <f t="shared" si="11"/>
        <v>0.49312714776632305</v>
      </c>
      <c r="I122" s="187">
        <f t="shared" si="14"/>
        <v>5820</v>
      </c>
      <c r="J122" s="74"/>
      <c r="K122" s="74"/>
      <c r="L122" s="74"/>
    </row>
    <row r="123" spans="1:12" s="81" customFormat="1" ht="25.5">
      <c r="A123" s="8">
        <v>113</v>
      </c>
      <c r="B123" s="40" t="s">
        <v>466</v>
      </c>
      <c r="C123" s="84" t="s">
        <v>549</v>
      </c>
      <c r="D123" s="85">
        <v>75900</v>
      </c>
      <c r="E123" s="82">
        <v>9550</v>
      </c>
      <c r="F123" s="70">
        <f t="shared" si="12"/>
        <v>0.12582345191040845</v>
      </c>
      <c r="G123" s="69">
        <f t="shared" si="15"/>
        <v>66350</v>
      </c>
      <c r="H123" s="70">
        <f t="shared" si="11"/>
        <v>0.8741765480895916</v>
      </c>
      <c r="I123" s="187">
        <f t="shared" si="14"/>
        <v>75900</v>
      </c>
      <c r="J123" s="74"/>
      <c r="K123" s="74"/>
      <c r="L123" s="74"/>
    </row>
    <row r="124" spans="1:12" s="81" customFormat="1" ht="25.5">
      <c r="A124" s="8">
        <v>114</v>
      </c>
      <c r="B124" s="40" t="s">
        <v>466</v>
      </c>
      <c r="C124" s="19" t="s">
        <v>48</v>
      </c>
      <c r="D124" s="82">
        <v>5950</v>
      </c>
      <c r="E124" s="82">
        <v>1550</v>
      </c>
      <c r="F124" s="70">
        <f t="shared" si="12"/>
        <v>0.2605042016806723</v>
      </c>
      <c r="G124" s="69">
        <f t="shared" si="15"/>
        <v>4400</v>
      </c>
      <c r="H124" s="70">
        <f t="shared" si="11"/>
        <v>0.7394957983193278</v>
      </c>
      <c r="I124" s="187">
        <f t="shared" si="14"/>
        <v>5950</v>
      </c>
      <c r="J124" s="74"/>
      <c r="K124" s="74"/>
      <c r="L124" s="74"/>
    </row>
    <row r="125" spans="1:12" s="81" customFormat="1" ht="25.5">
      <c r="A125" s="8">
        <v>115</v>
      </c>
      <c r="B125" s="40" t="s">
        <v>466</v>
      </c>
      <c r="C125" s="84" t="s">
        <v>67</v>
      </c>
      <c r="D125" s="85">
        <v>129520</v>
      </c>
      <c r="E125" s="82">
        <v>2000</v>
      </c>
      <c r="F125" s="70">
        <f t="shared" si="12"/>
        <v>0.015441630636195183</v>
      </c>
      <c r="G125" s="69">
        <f t="shared" si="15"/>
        <v>127520</v>
      </c>
      <c r="H125" s="70">
        <f t="shared" si="11"/>
        <v>0.9845583693638048</v>
      </c>
      <c r="I125" s="187">
        <f t="shared" si="14"/>
        <v>129520</v>
      </c>
      <c r="J125" s="74"/>
      <c r="K125" s="74"/>
      <c r="L125" s="74"/>
    </row>
    <row r="126" spans="1:12" s="81" customFormat="1" ht="25.5">
      <c r="A126" s="8">
        <v>116</v>
      </c>
      <c r="B126" s="40" t="s">
        <v>466</v>
      </c>
      <c r="C126" s="84" t="s">
        <v>550</v>
      </c>
      <c r="D126" s="85">
        <v>16015</v>
      </c>
      <c r="E126" s="82">
        <v>6150</v>
      </c>
      <c r="F126" s="70">
        <f t="shared" si="12"/>
        <v>0.38401498595067124</v>
      </c>
      <c r="G126" s="69">
        <f t="shared" si="15"/>
        <v>9865</v>
      </c>
      <c r="H126" s="70">
        <f t="shared" si="11"/>
        <v>0.6159850140493287</v>
      </c>
      <c r="I126" s="187">
        <f t="shared" si="14"/>
        <v>16015</v>
      </c>
      <c r="J126" s="74"/>
      <c r="K126" s="74"/>
      <c r="L126" s="74"/>
    </row>
    <row r="127" spans="1:12" s="81" customFormat="1" ht="25.5">
      <c r="A127" s="8">
        <v>117</v>
      </c>
      <c r="B127" s="40" t="s">
        <v>466</v>
      </c>
      <c r="C127" s="84" t="s">
        <v>551</v>
      </c>
      <c r="D127" s="85">
        <v>395949</v>
      </c>
      <c r="E127" s="82">
        <v>27500</v>
      </c>
      <c r="F127" s="70">
        <f t="shared" si="12"/>
        <v>0.06945338919911402</v>
      </c>
      <c r="G127" s="69">
        <f t="shared" si="15"/>
        <v>368449</v>
      </c>
      <c r="H127" s="70">
        <f aca="true" t="shared" si="16" ref="H127:H132">G127/D127</f>
        <v>0.930546610800886</v>
      </c>
      <c r="I127" s="187">
        <f t="shared" si="14"/>
        <v>395949</v>
      </c>
      <c r="J127" s="74"/>
      <c r="K127" s="74"/>
      <c r="L127" s="74"/>
    </row>
    <row r="128" spans="1:12" s="81" customFormat="1" ht="25.5">
      <c r="A128" s="8">
        <v>118</v>
      </c>
      <c r="B128" s="40" t="s">
        <v>466</v>
      </c>
      <c r="C128" s="84" t="s">
        <v>552</v>
      </c>
      <c r="D128" s="85">
        <v>30030</v>
      </c>
      <c r="E128" s="82">
        <v>2000</v>
      </c>
      <c r="F128" s="70">
        <f t="shared" si="12"/>
        <v>0.06660006660006661</v>
      </c>
      <c r="G128" s="69">
        <f t="shared" si="15"/>
        <v>28030</v>
      </c>
      <c r="H128" s="70">
        <f t="shared" si="16"/>
        <v>0.9333999333999334</v>
      </c>
      <c r="I128" s="187">
        <f t="shared" si="14"/>
        <v>30030</v>
      </c>
      <c r="J128" s="74"/>
      <c r="K128" s="74"/>
      <c r="L128" s="74"/>
    </row>
    <row r="129" spans="1:12" s="81" customFormat="1" ht="25.5">
      <c r="A129" s="8">
        <v>119</v>
      </c>
      <c r="B129" s="40" t="s">
        <v>466</v>
      </c>
      <c r="C129" s="84" t="s">
        <v>553</v>
      </c>
      <c r="D129" s="85">
        <v>38760</v>
      </c>
      <c r="E129" s="82">
        <v>5000</v>
      </c>
      <c r="F129" s="70">
        <f t="shared" si="12"/>
        <v>0.12899896800825594</v>
      </c>
      <c r="G129" s="69">
        <f t="shared" si="15"/>
        <v>33760</v>
      </c>
      <c r="H129" s="70">
        <f t="shared" si="16"/>
        <v>0.8710010319917441</v>
      </c>
      <c r="I129" s="187">
        <f t="shared" si="14"/>
        <v>38760</v>
      </c>
      <c r="J129" s="74"/>
      <c r="K129" s="74"/>
      <c r="L129" s="74"/>
    </row>
    <row r="130" spans="1:12" s="81" customFormat="1" ht="25.5">
      <c r="A130" s="8">
        <v>120</v>
      </c>
      <c r="B130" s="40" t="s">
        <v>466</v>
      </c>
      <c r="C130" s="84" t="s">
        <v>68</v>
      </c>
      <c r="D130" s="85">
        <v>34170</v>
      </c>
      <c r="E130" s="82">
        <v>8200</v>
      </c>
      <c r="F130" s="70">
        <f t="shared" si="12"/>
        <v>0.23997658764998536</v>
      </c>
      <c r="G130" s="69">
        <f t="shared" si="15"/>
        <v>25970</v>
      </c>
      <c r="H130" s="70">
        <f t="shared" si="16"/>
        <v>0.7600234123500146</v>
      </c>
      <c r="I130" s="187">
        <f t="shared" si="14"/>
        <v>34170</v>
      </c>
      <c r="J130" s="74"/>
      <c r="K130" s="74"/>
      <c r="L130" s="74"/>
    </row>
    <row r="131" spans="1:12" s="81" customFormat="1" ht="25.5">
      <c r="A131" s="8">
        <v>121</v>
      </c>
      <c r="B131" s="40" t="s">
        <v>466</v>
      </c>
      <c r="C131" s="84" t="s">
        <v>69</v>
      </c>
      <c r="D131" s="85">
        <v>87780</v>
      </c>
      <c r="E131" s="82">
        <v>6000</v>
      </c>
      <c r="F131" s="70">
        <f t="shared" si="12"/>
        <v>0.0683526999316473</v>
      </c>
      <c r="G131" s="69">
        <f t="shared" si="15"/>
        <v>81780</v>
      </c>
      <c r="H131" s="70">
        <f t="shared" si="16"/>
        <v>0.9316473000683527</v>
      </c>
      <c r="I131" s="187">
        <f t="shared" si="14"/>
        <v>87780</v>
      </c>
      <c r="J131" s="74"/>
      <c r="K131" s="74"/>
      <c r="L131" s="74"/>
    </row>
    <row r="132" spans="1:12" s="81" customFormat="1" ht="25.5">
      <c r="A132" s="8">
        <v>122</v>
      </c>
      <c r="B132" s="40" t="s">
        <v>466</v>
      </c>
      <c r="C132" s="19" t="s">
        <v>70</v>
      </c>
      <c r="D132" s="82">
        <v>12890</v>
      </c>
      <c r="E132" s="82">
        <v>1650</v>
      </c>
      <c r="F132" s="70">
        <f aca="true" t="shared" si="17" ref="F132:F195">E132/D132</f>
        <v>0.12800620636152055</v>
      </c>
      <c r="G132" s="69">
        <f t="shared" si="15"/>
        <v>11240</v>
      </c>
      <c r="H132" s="70">
        <f t="shared" si="16"/>
        <v>0.8719937936384794</v>
      </c>
      <c r="I132" s="187">
        <f t="shared" si="14"/>
        <v>12890</v>
      </c>
      <c r="J132" s="74"/>
      <c r="K132" s="74"/>
      <c r="L132" s="74"/>
    </row>
    <row r="133" spans="1:12" s="81" customFormat="1" ht="25.5">
      <c r="A133" s="8">
        <v>123</v>
      </c>
      <c r="B133" s="40" t="s">
        <v>466</v>
      </c>
      <c r="C133" s="19" t="s">
        <v>701</v>
      </c>
      <c r="D133" s="82">
        <v>3416</v>
      </c>
      <c r="E133" s="82">
        <v>900</v>
      </c>
      <c r="F133" s="70">
        <f t="shared" si="17"/>
        <v>0.26346604215456676</v>
      </c>
      <c r="G133" s="69">
        <f t="shared" si="15"/>
        <v>2516</v>
      </c>
      <c r="H133" s="70">
        <f>G133/D133</f>
        <v>0.7365339578454333</v>
      </c>
      <c r="I133" s="187">
        <f t="shared" si="14"/>
        <v>3416</v>
      </c>
      <c r="J133" s="74"/>
      <c r="K133" s="74"/>
      <c r="L133" s="74"/>
    </row>
    <row r="134" spans="1:12" s="81" customFormat="1" ht="25.5">
      <c r="A134" s="8">
        <v>124</v>
      </c>
      <c r="B134" s="40" t="s">
        <v>466</v>
      </c>
      <c r="C134" s="19" t="s">
        <v>702</v>
      </c>
      <c r="D134" s="82">
        <v>18380</v>
      </c>
      <c r="E134" s="82">
        <v>2850</v>
      </c>
      <c r="F134" s="70">
        <f t="shared" si="17"/>
        <v>0.15505984766050054</v>
      </c>
      <c r="G134" s="69">
        <f t="shared" si="15"/>
        <v>15530</v>
      </c>
      <c r="H134" s="70">
        <f>G134/D134</f>
        <v>0.8449401523394995</v>
      </c>
      <c r="I134" s="187">
        <f t="shared" si="14"/>
        <v>18380</v>
      </c>
      <c r="J134" s="74"/>
      <c r="K134" s="74"/>
      <c r="L134" s="74"/>
    </row>
    <row r="135" spans="1:12" s="81" customFormat="1" ht="25.5">
      <c r="A135" s="8">
        <v>125</v>
      </c>
      <c r="B135" s="40" t="s">
        <v>466</v>
      </c>
      <c r="C135" s="19" t="s">
        <v>700</v>
      </c>
      <c r="D135" s="82">
        <v>10830</v>
      </c>
      <c r="E135" s="82">
        <v>7480</v>
      </c>
      <c r="F135" s="70">
        <f t="shared" si="17"/>
        <v>0.6906740535549399</v>
      </c>
      <c r="G135" s="69">
        <f t="shared" si="15"/>
        <v>3350</v>
      </c>
      <c r="H135" s="86">
        <v>7</v>
      </c>
      <c r="I135" s="187">
        <f t="shared" si="14"/>
        <v>10830</v>
      </c>
      <c r="J135" s="74"/>
      <c r="K135" s="74"/>
      <c r="L135" s="74"/>
    </row>
    <row r="136" spans="1:12" s="81" customFormat="1" ht="25.5">
      <c r="A136" s="8">
        <v>126</v>
      </c>
      <c r="B136" s="40" t="s">
        <v>466</v>
      </c>
      <c r="C136" s="19" t="s">
        <v>699</v>
      </c>
      <c r="D136" s="82">
        <v>6230</v>
      </c>
      <c r="E136" s="82">
        <v>1250</v>
      </c>
      <c r="F136" s="70">
        <f t="shared" si="17"/>
        <v>0.20064205457463885</v>
      </c>
      <c r="G136" s="69">
        <f t="shared" si="15"/>
        <v>4980</v>
      </c>
      <c r="H136" s="70">
        <f aca="true" t="shared" si="18" ref="H136:H199">G136/D136</f>
        <v>0.7993579454253612</v>
      </c>
      <c r="I136" s="187">
        <f aca="true" t="shared" si="19" ref="I136:I199">E136+G136</f>
        <v>6230</v>
      </c>
      <c r="J136" s="74"/>
      <c r="K136" s="74"/>
      <c r="L136" s="74"/>
    </row>
    <row r="137" spans="1:12" s="81" customFormat="1" ht="25.5">
      <c r="A137" s="8">
        <v>127</v>
      </c>
      <c r="B137" s="40" t="s">
        <v>466</v>
      </c>
      <c r="C137" s="19" t="s">
        <v>697</v>
      </c>
      <c r="D137" s="82">
        <v>2050</v>
      </c>
      <c r="E137" s="82">
        <v>770</v>
      </c>
      <c r="F137" s="70">
        <f t="shared" si="17"/>
        <v>0.375609756097561</v>
      </c>
      <c r="G137" s="69">
        <f aca="true" t="shared" si="20" ref="G137:G200">D137-E137</f>
        <v>1280</v>
      </c>
      <c r="H137" s="70">
        <f t="shared" si="18"/>
        <v>0.624390243902439</v>
      </c>
      <c r="I137" s="187">
        <f t="shared" si="19"/>
        <v>2050</v>
      </c>
      <c r="J137" s="74"/>
      <c r="K137" s="74"/>
      <c r="L137" s="74"/>
    </row>
    <row r="138" spans="1:12" s="81" customFormat="1" ht="25.5">
      <c r="A138" s="8">
        <v>128</v>
      </c>
      <c r="B138" s="40" t="s">
        <v>466</v>
      </c>
      <c r="C138" s="19" t="s">
        <v>698</v>
      </c>
      <c r="D138" s="82">
        <v>2840</v>
      </c>
      <c r="E138" s="82">
        <v>2770</v>
      </c>
      <c r="F138" s="70">
        <f t="shared" si="17"/>
        <v>0.9753521126760564</v>
      </c>
      <c r="G138" s="69">
        <f t="shared" si="20"/>
        <v>70</v>
      </c>
      <c r="H138" s="70">
        <f t="shared" si="18"/>
        <v>0.02464788732394366</v>
      </c>
      <c r="I138" s="187">
        <f t="shared" si="19"/>
        <v>2840</v>
      </c>
      <c r="J138" s="74"/>
      <c r="K138" s="74"/>
      <c r="L138" s="74"/>
    </row>
    <row r="139" spans="1:12" s="81" customFormat="1" ht="25.5">
      <c r="A139" s="8">
        <v>129</v>
      </c>
      <c r="B139" s="40" t="s">
        <v>466</v>
      </c>
      <c r="C139" s="19" t="s">
        <v>695</v>
      </c>
      <c r="D139" s="82">
        <v>14370</v>
      </c>
      <c r="E139" s="82">
        <v>1700</v>
      </c>
      <c r="F139" s="70">
        <f t="shared" si="17"/>
        <v>0.11830201809324982</v>
      </c>
      <c r="G139" s="69">
        <f t="shared" si="20"/>
        <v>12670</v>
      </c>
      <c r="H139" s="70">
        <f t="shared" si="18"/>
        <v>0.8816979819067502</v>
      </c>
      <c r="I139" s="187">
        <f t="shared" si="19"/>
        <v>14370</v>
      </c>
      <c r="J139" s="74"/>
      <c r="K139" s="74"/>
      <c r="L139" s="74"/>
    </row>
    <row r="140" spans="1:12" s="81" customFormat="1" ht="25.5">
      <c r="A140" s="8">
        <v>130</v>
      </c>
      <c r="B140" s="40" t="s">
        <v>466</v>
      </c>
      <c r="C140" s="19" t="s">
        <v>696</v>
      </c>
      <c r="D140" s="82">
        <v>7466</v>
      </c>
      <c r="E140" s="82">
        <v>1650</v>
      </c>
      <c r="F140" s="70">
        <f t="shared" si="17"/>
        <v>0.22100187516742567</v>
      </c>
      <c r="G140" s="69">
        <f t="shared" si="20"/>
        <v>5816</v>
      </c>
      <c r="H140" s="70">
        <f t="shared" si="18"/>
        <v>0.7789981248325744</v>
      </c>
      <c r="I140" s="187">
        <f t="shared" si="19"/>
        <v>7466</v>
      </c>
      <c r="J140" s="74"/>
      <c r="K140" s="74"/>
      <c r="L140" s="74"/>
    </row>
    <row r="141" spans="1:12" s="81" customFormat="1" ht="25.5">
      <c r="A141" s="8">
        <v>131</v>
      </c>
      <c r="B141" s="40" t="s">
        <v>466</v>
      </c>
      <c r="C141" s="19" t="s">
        <v>694</v>
      </c>
      <c r="D141" s="82">
        <v>13465</v>
      </c>
      <c r="E141" s="82">
        <v>8300</v>
      </c>
      <c r="F141" s="70">
        <f t="shared" si="17"/>
        <v>0.6164129223913851</v>
      </c>
      <c r="G141" s="69">
        <f t="shared" si="20"/>
        <v>5165</v>
      </c>
      <c r="H141" s="70">
        <f t="shared" si="18"/>
        <v>0.38358707760861493</v>
      </c>
      <c r="I141" s="187">
        <f t="shared" si="19"/>
        <v>13465</v>
      </c>
      <c r="J141" s="74"/>
      <c r="K141" s="74"/>
      <c r="L141" s="74"/>
    </row>
    <row r="142" spans="1:12" s="81" customFormat="1" ht="25.5">
      <c r="A142" s="8">
        <v>132</v>
      </c>
      <c r="B142" s="40" t="s">
        <v>466</v>
      </c>
      <c r="C142" s="19" t="s">
        <v>693</v>
      </c>
      <c r="D142" s="82">
        <v>8280</v>
      </c>
      <c r="E142" s="82">
        <v>2740</v>
      </c>
      <c r="F142" s="70">
        <f t="shared" si="17"/>
        <v>0.3309178743961353</v>
      </c>
      <c r="G142" s="69">
        <f t="shared" si="20"/>
        <v>5540</v>
      </c>
      <c r="H142" s="70">
        <f t="shared" si="18"/>
        <v>0.6690821256038647</v>
      </c>
      <c r="I142" s="187">
        <f t="shared" si="19"/>
        <v>8280</v>
      </c>
      <c r="J142" s="74"/>
      <c r="K142" s="74"/>
      <c r="L142" s="74"/>
    </row>
    <row r="143" spans="1:12" s="81" customFormat="1" ht="25.5">
      <c r="A143" s="8">
        <v>133</v>
      </c>
      <c r="B143" s="40" t="s">
        <v>466</v>
      </c>
      <c r="C143" s="19" t="s">
        <v>692</v>
      </c>
      <c r="D143" s="82">
        <v>3860</v>
      </c>
      <c r="E143" s="82">
        <v>1300</v>
      </c>
      <c r="F143" s="70">
        <f t="shared" si="17"/>
        <v>0.33678756476683935</v>
      </c>
      <c r="G143" s="69">
        <f t="shared" si="20"/>
        <v>2560</v>
      </c>
      <c r="H143" s="70">
        <f t="shared" si="18"/>
        <v>0.6632124352331606</v>
      </c>
      <c r="I143" s="187">
        <f t="shared" si="19"/>
        <v>3860</v>
      </c>
      <c r="J143" s="74"/>
      <c r="K143" s="74"/>
      <c r="L143" s="74"/>
    </row>
    <row r="144" spans="1:12" s="81" customFormat="1" ht="25.5">
      <c r="A144" s="8">
        <v>134</v>
      </c>
      <c r="B144" s="40" t="s">
        <v>466</v>
      </c>
      <c r="C144" s="19" t="s">
        <v>690</v>
      </c>
      <c r="D144" s="82">
        <v>995</v>
      </c>
      <c r="E144" s="82">
        <v>605</v>
      </c>
      <c r="F144" s="70">
        <f t="shared" si="17"/>
        <v>0.6080402010050251</v>
      </c>
      <c r="G144" s="69">
        <f t="shared" si="20"/>
        <v>390</v>
      </c>
      <c r="H144" s="70">
        <f t="shared" si="18"/>
        <v>0.39195979899497485</v>
      </c>
      <c r="I144" s="187">
        <f t="shared" si="19"/>
        <v>995</v>
      </c>
      <c r="J144" s="74"/>
      <c r="K144" s="74"/>
      <c r="L144" s="74"/>
    </row>
    <row r="145" spans="1:12" s="81" customFormat="1" ht="25.5">
      <c r="A145" s="8">
        <v>135</v>
      </c>
      <c r="B145" s="40" t="s">
        <v>466</v>
      </c>
      <c r="C145" s="19" t="s">
        <v>691</v>
      </c>
      <c r="D145" s="82">
        <v>1960</v>
      </c>
      <c r="E145" s="82">
        <v>1000</v>
      </c>
      <c r="F145" s="70">
        <f t="shared" si="17"/>
        <v>0.5102040816326531</v>
      </c>
      <c r="G145" s="69">
        <f t="shared" si="20"/>
        <v>960</v>
      </c>
      <c r="H145" s="70">
        <f t="shared" si="18"/>
        <v>0.4897959183673469</v>
      </c>
      <c r="I145" s="187">
        <f t="shared" si="19"/>
        <v>1960</v>
      </c>
      <c r="J145" s="74"/>
      <c r="K145" s="74"/>
      <c r="L145" s="74"/>
    </row>
    <row r="146" spans="1:12" s="81" customFormat="1" ht="25.5">
      <c r="A146" s="8">
        <v>136</v>
      </c>
      <c r="B146" s="40" t="s">
        <v>466</v>
      </c>
      <c r="C146" s="84" t="s">
        <v>554</v>
      </c>
      <c r="D146" s="85">
        <v>2655000</v>
      </c>
      <c r="E146" s="112">
        <v>2500000</v>
      </c>
      <c r="F146" s="70">
        <f t="shared" si="17"/>
        <v>0.9416195856873822</v>
      </c>
      <c r="G146" s="69">
        <f t="shared" si="20"/>
        <v>155000</v>
      </c>
      <c r="H146" s="70">
        <f t="shared" si="18"/>
        <v>0.0583804143126177</v>
      </c>
      <c r="I146" s="187">
        <f t="shared" si="19"/>
        <v>2655000</v>
      </c>
      <c r="J146" s="74"/>
      <c r="K146" s="74"/>
      <c r="L146" s="74"/>
    </row>
    <row r="147" spans="1:12" s="81" customFormat="1" ht="25.5">
      <c r="A147" s="8">
        <v>137</v>
      </c>
      <c r="B147" s="84" t="s">
        <v>80</v>
      </c>
      <c r="C147" s="113" t="s">
        <v>81</v>
      </c>
      <c r="D147" s="114">
        <v>2969</v>
      </c>
      <c r="E147" s="82">
        <v>1295</v>
      </c>
      <c r="F147" s="70">
        <f t="shared" si="17"/>
        <v>0.43617379589087235</v>
      </c>
      <c r="G147" s="69">
        <f t="shared" si="20"/>
        <v>1674</v>
      </c>
      <c r="H147" s="70">
        <f t="shared" si="18"/>
        <v>0.5638262041091276</v>
      </c>
      <c r="I147" s="187">
        <f t="shared" si="19"/>
        <v>2969</v>
      </c>
      <c r="J147" s="74"/>
      <c r="K147" s="74"/>
      <c r="L147" s="74"/>
    </row>
    <row r="148" spans="1:12" s="81" customFormat="1" ht="25.5">
      <c r="A148" s="8">
        <v>138</v>
      </c>
      <c r="B148" s="84" t="s">
        <v>80</v>
      </c>
      <c r="C148" s="113" t="s">
        <v>43</v>
      </c>
      <c r="D148" s="114">
        <v>25020</v>
      </c>
      <c r="E148" s="82">
        <v>1000</v>
      </c>
      <c r="F148" s="70">
        <f t="shared" si="17"/>
        <v>0.03996802557953637</v>
      </c>
      <c r="G148" s="69">
        <f t="shared" si="20"/>
        <v>24020</v>
      </c>
      <c r="H148" s="70">
        <f t="shared" si="18"/>
        <v>0.9600319744204636</v>
      </c>
      <c r="I148" s="187">
        <f t="shared" si="19"/>
        <v>25020</v>
      </c>
      <c r="J148" s="74"/>
      <c r="K148" s="74"/>
      <c r="L148" s="74"/>
    </row>
    <row r="149" spans="1:12" s="81" customFormat="1" ht="25.5">
      <c r="A149" s="8">
        <v>139</v>
      </c>
      <c r="B149" s="84" t="s">
        <v>80</v>
      </c>
      <c r="C149" s="113" t="s">
        <v>82</v>
      </c>
      <c r="D149" s="114">
        <v>16500</v>
      </c>
      <c r="E149" s="82">
        <v>2000</v>
      </c>
      <c r="F149" s="70">
        <f t="shared" si="17"/>
        <v>0.12121212121212122</v>
      </c>
      <c r="G149" s="69">
        <f t="shared" si="20"/>
        <v>14500</v>
      </c>
      <c r="H149" s="70">
        <f t="shared" si="18"/>
        <v>0.8787878787878788</v>
      </c>
      <c r="I149" s="187">
        <f t="shared" si="19"/>
        <v>16500</v>
      </c>
      <c r="J149" s="74"/>
      <c r="K149" s="74"/>
      <c r="L149" s="74"/>
    </row>
    <row r="150" spans="1:12" s="81" customFormat="1" ht="25.5">
      <c r="A150" s="8">
        <v>140</v>
      </c>
      <c r="B150" s="84" t="s">
        <v>80</v>
      </c>
      <c r="C150" s="113" t="s">
        <v>83</v>
      </c>
      <c r="D150" s="114">
        <v>2880</v>
      </c>
      <c r="E150" s="82">
        <v>760</v>
      </c>
      <c r="F150" s="70">
        <f t="shared" si="17"/>
        <v>0.2638888888888889</v>
      </c>
      <c r="G150" s="69">
        <f t="shared" si="20"/>
        <v>2120</v>
      </c>
      <c r="H150" s="70">
        <f t="shared" si="18"/>
        <v>0.7361111111111112</v>
      </c>
      <c r="I150" s="187">
        <f t="shared" si="19"/>
        <v>2880</v>
      </c>
      <c r="J150" s="74"/>
      <c r="K150" s="74"/>
      <c r="L150" s="74"/>
    </row>
    <row r="151" spans="1:12" s="81" customFormat="1" ht="25.5">
      <c r="A151" s="8">
        <v>141</v>
      </c>
      <c r="B151" s="84" t="s">
        <v>80</v>
      </c>
      <c r="C151" s="113" t="s">
        <v>79</v>
      </c>
      <c r="D151" s="114">
        <v>53195.5</v>
      </c>
      <c r="E151" s="82">
        <v>7300</v>
      </c>
      <c r="F151" s="70">
        <f t="shared" si="17"/>
        <v>0.13722965288417252</v>
      </c>
      <c r="G151" s="69">
        <f t="shared" si="20"/>
        <v>45895.5</v>
      </c>
      <c r="H151" s="70">
        <f t="shared" si="18"/>
        <v>0.8627703471158275</v>
      </c>
      <c r="I151" s="187">
        <f t="shared" si="19"/>
        <v>53195.5</v>
      </c>
      <c r="J151" s="74"/>
      <c r="K151" s="74"/>
      <c r="L151" s="74"/>
    </row>
    <row r="152" spans="1:12" s="81" customFormat="1" ht="25.5">
      <c r="A152" s="8">
        <v>142</v>
      </c>
      <c r="B152" s="84" t="s">
        <v>80</v>
      </c>
      <c r="C152" s="113" t="s">
        <v>69</v>
      </c>
      <c r="D152" s="114">
        <v>6250</v>
      </c>
      <c r="E152" s="82">
        <v>500</v>
      </c>
      <c r="F152" s="70">
        <f t="shared" si="17"/>
        <v>0.08</v>
      </c>
      <c r="G152" s="69">
        <f t="shared" si="20"/>
        <v>5750</v>
      </c>
      <c r="H152" s="70">
        <f t="shared" si="18"/>
        <v>0.92</v>
      </c>
      <c r="I152" s="187">
        <f t="shared" si="19"/>
        <v>6250</v>
      </c>
      <c r="J152" s="74"/>
      <c r="K152" s="74"/>
      <c r="L152" s="74"/>
    </row>
    <row r="153" spans="1:12" s="81" customFormat="1" ht="25.5">
      <c r="A153" s="8">
        <v>143</v>
      </c>
      <c r="B153" s="84" t="s">
        <v>80</v>
      </c>
      <c r="C153" s="113" t="s">
        <v>550</v>
      </c>
      <c r="D153" s="114">
        <v>41030</v>
      </c>
      <c r="E153" s="82">
        <v>5650</v>
      </c>
      <c r="F153" s="70">
        <f t="shared" si="17"/>
        <v>0.1377041189373629</v>
      </c>
      <c r="G153" s="69">
        <f t="shared" si="20"/>
        <v>35380</v>
      </c>
      <c r="H153" s="70">
        <f t="shared" si="18"/>
        <v>0.8622958810626371</v>
      </c>
      <c r="I153" s="187">
        <f t="shared" si="19"/>
        <v>41030</v>
      </c>
      <c r="J153" s="74"/>
      <c r="K153" s="74"/>
      <c r="L153" s="74"/>
    </row>
    <row r="154" spans="1:12" s="81" customFormat="1" ht="25.5">
      <c r="A154" s="8">
        <v>144</v>
      </c>
      <c r="B154" s="84" t="s">
        <v>80</v>
      </c>
      <c r="C154" s="113" t="s">
        <v>556</v>
      </c>
      <c r="D154" s="114">
        <v>63950</v>
      </c>
      <c r="E154" s="82">
        <v>4700</v>
      </c>
      <c r="F154" s="70">
        <f t="shared" si="17"/>
        <v>0.07349491790461297</v>
      </c>
      <c r="G154" s="69">
        <f t="shared" si="20"/>
        <v>59250</v>
      </c>
      <c r="H154" s="70">
        <f t="shared" si="18"/>
        <v>0.9265050820953871</v>
      </c>
      <c r="I154" s="187">
        <f t="shared" si="19"/>
        <v>63950</v>
      </c>
      <c r="J154" s="74"/>
      <c r="K154" s="74"/>
      <c r="L154" s="74"/>
    </row>
    <row r="155" spans="1:12" s="81" customFormat="1" ht="25.5">
      <c r="A155" s="8">
        <v>145</v>
      </c>
      <c r="B155" s="84" t="s">
        <v>80</v>
      </c>
      <c r="C155" s="113" t="s">
        <v>50</v>
      </c>
      <c r="D155" s="114">
        <v>20350</v>
      </c>
      <c r="E155" s="82">
        <v>6100</v>
      </c>
      <c r="F155" s="70">
        <f t="shared" si="17"/>
        <v>0.29975429975429974</v>
      </c>
      <c r="G155" s="69">
        <f t="shared" si="20"/>
        <v>14250</v>
      </c>
      <c r="H155" s="70">
        <f t="shared" si="18"/>
        <v>0.7002457002457002</v>
      </c>
      <c r="I155" s="187">
        <f t="shared" si="19"/>
        <v>20350</v>
      </c>
      <c r="J155" s="74"/>
      <c r="K155" s="74"/>
      <c r="L155" s="74"/>
    </row>
    <row r="156" spans="1:12" s="81" customFormat="1" ht="25.5">
      <c r="A156" s="8">
        <v>146</v>
      </c>
      <c r="B156" s="84" t="s">
        <v>80</v>
      </c>
      <c r="C156" s="113" t="s">
        <v>65</v>
      </c>
      <c r="D156" s="114">
        <v>6181</v>
      </c>
      <c r="E156" s="82">
        <v>655</v>
      </c>
      <c r="F156" s="70">
        <f t="shared" si="17"/>
        <v>0.10596990778191231</v>
      </c>
      <c r="G156" s="69">
        <f t="shared" si="20"/>
        <v>5526</v>
      </c>
      <c r="H156" s="70">
        <f t="shared" si="18"/>
        <v>0.8940300922180877</v>
      </c>
      <c r="I156" s="187">
        <f t="shared" si="19"/>
        <v>6181</v>
      </c>
      <c r="J156" s="74"/>
      <c r="K156" s="74"/>
      <c r="L156" s="74"/>
    </row>
    <row r="157" spans="1:12" s="81" customFormat="1" ht="25.5">
      <c r="A157" s="8">
        <v>147</v>
      </c>
      <c r="B157" s="84" t="s">
        <v>80</v>
      </c>
      <c r="C157" s="113" t="s">
        <v>47</v>
      </c>
      <c r="D157" s="114">
        <v>25740</v>
      </c>
      <c r="E157" s="82">
        <v>1250</v>
      </c>
      <c r="F157" s="70">
        <f t="shared" si="17"/>
        <v>0.04856254856254856</v>
      </c>
      <c r="G157" s="69">
        <f t="shared" si="20"/>
        <v>24490</v>
      </c>
      <c r="H157" s="70">
        <f t="shared" si="18"/>
        <v>0.9514374514374514</v>
      </c>
      <c r="I157" s="187">
        <f t="shared" si="19"/>
        <v>25740</v>
      </c>
      <c r="J157" s="74"/>
      <c r="K157" s="74"/>
      <c r="L157" s="74"/>
    </row>
    <row r="158" spans="1:12" s="81" customFormat="1" ht="25.5">
      <c r="A158" s="8">
        <v>148</v>
      </c>
      <c r="B158" s="84" t="s">
        <v>80</v>
      </c>
      <c r="C158" s="113" t="s">
        <v>66</v>
      </c>
      <c r="D158" s="114">
        <v>8824.9</v>
      </c>
      <c r="E158" s="82">
        <v>2960</v>
      </c>
      <c r="F158" s="70">
        <f t="shared" si="17"/>
        <v>0.33541456560414284</v>
      </c>
      <c r="G158" s="69">
        <f t="shared" si="20"/>
        <v>5864.9</v>
      </c>
      <c r="H158" s="70">
        <f t="shared" si="18"/>
        <v>0.6645854343958572</v>
      </c>
      <c r="I158" s="187">
        <f t="shared" si="19"/>
        <v>8824.9</v>
      </c>
      <c r="J158" s="74"/>
      <c r="K158" s="74"/>
      <c r="L158" s="74"/>
    </row>
    <row r="159" spans="1:12" s="81" customFormat="1" ht="25.5">
      <c r="A159" s="8">
        <v>149</v>
      </c>
      <c r="B159" s="84" t="s">
        <v>80</v>
      </c>
      <c r="C159" s="113" t="s">
        <v>51</v>
      </c>
      <c r="D159" s="114">
        <v>18255.8</v>
      </c>
      <c r="E159" s="82">
        <v>8340</v>
      </c>
      <c r="F159" s="70">
        <f t="shared" si="17"/>
        <v>0.45684111350913137</v>
      </c>
      <c r="G159" s="69">
        <f t="shared" si="20"/>
        <v>9915.8</v>
      </c>
      <c r="H159" s="70">
        <f t="shared" si="18"/>
        <v>0.5431588864908686</v>
      </c>
      <c r="I159" s="187">
        <f t="shared" si="19"/>
        <v>18255.8</v>
      </c>
      <c r="J159" s="74"/>
      <c r="K159" s="74"/>
      <c r="L159" s="74"/>
    </row>
    <row r="160" spans="1:12" s="81" customFormat="1" ht="25.5">
      <c r="A160" s="8">
        <v>150</v>
      </c>
      <c r="B160" s="84" t="s">
        <v>80</v>
      </c>
      <c r="C160" s="113" t="s">
        <v>52</v>
      </c>
      <c r="D160" s="114">
        <v>5085</v>
      </c>
      <c r="E160" s="82">
        <v>2290</v>
      </c>
      <c r="F160" s="70">
        <f t="shared" si="17"/>
        <v>0.4503441494591937</v>
      </c>
      <c r="G160" s="69">
        <f t="shared" si="20"/>
        <v>2795</v>
      </c>
      <c r="H160" s="70">
        <f t="shared" si="18"/>
        <v>0.5496558505408063</v>
      </c>
      <c r="I160" s="187">
        <f t="shared" si="19"/>
        <v>5085</v>
      </c>
      <c r="J160" s="74"/>
      <c r="K160" s="74"/>
      <c r="L160" s="74"/>
    </row>
    <row r="161" spans="1:12" s="81" customFormat="1" ht="25.5">
      <c r="A161" s="8">
        <v>151</v>
      </c>
      <c r="B161" s="84" t="s">
        <v>80</v>
      </c>
      <c r="C161" s="113" t="s">
        <v>547</v>
      </c>
      <c r="D161" s="114">
        <v>2554</v>
      </c>
      <c r="E161" s="82">
        <v>1300</v>
      </c>
      <c r="F161" s="70">
        <f t="shared" si="17"/>
        <v>0.5090054815974941</v>
      </c>
      <c r="G161" s="69">
        <f t="shared" si="20"/>
        <v>1254</v>
      </c>
      <c r="H161" s="70">
        <f t="shared" si="18"/>
        <v>0.49099451840250585</v>
      </c>
      <c r="I161" s="187">
        <f t="shared" si="19"/>
        <v>2554</v>
      </c>
      <c r="J161" s="74"/>
      <c r="K161" s="74"/>
      <c r="L161" s="74"/>
    </row>
    <row r="162" spans="1:12" s="81" customFormat="1" ht="25.5">
      <c r="A162" s="8">
        <v>152</v>
      </c>
      <c r="B162" s="84" t="s">
        <v>80</v>
      </c>
      <c r="C162" s="113" t="s">
        <v>72</v>
      </c>
      <c r="D162" s="114">
        <v>5160</v>
      </c>
      <c r="E162" s="82">
        <v>1720</v>
      </c>
      <c r="F162" s="70">
        <f t="shared" si="17"/>
        <v>0.3333333333333333</v>
      </c>
      <c r="G162" s="69">
        <f t="shared" si="20"/>
        <v>3440</v>
      </c>
      <c r="H162" s="70">
        <f t="shared" si="18"/>
        <v>0.6666666666666666</v>
      </c>
      <c r="I162" s="187">
        <f t="shared" si="19"/>
        <v>5160</v>
      </c>
      <c r="J162" s="74"/>
      <c r="K162" s="74"/>
      <c r="L162" s="74"/>
    </row>
    <row r="163" spans="1:12" s="81" customFormat="1" ht="25.5">
      <c r="A163" s="8">
        <v>153</v>
      </c>
      <c r="B163" s="84" t="s">
        <v>80</v>
      </c>
      <c r="C163" s="113" t="s">
        <v>84</v>
      </c>
      <c r="D163" s="114">
        <v>46795</v>
      </c>
      <c r="E163" s="82">
        <v>2800</v>
      </c>
      <c r="F163" s="70">
        <f t="shared" si="17"/>
        <v>0.05983545250560957</v>
      </c>
      <c r="G163" s="69">
        <f t="shared" si="20"/>
        <v>43995</v>
      </c>
      <c r="H163" s="70">
        <f t="shared" si="18"/>
        <v>0.9401645474943904</v>
      </c>
      <c r="I163" s="187">
        <f t="shared" si="19"/>
        <v>46795</v>
      </c>
      <c r="J163" s="74"/>
      <c r="K163" s="74"/>
      <c r="L163" s="74"/>
    </row>
    <row r="164" spans="1:12" s="81" customFormat="1" ht="25.5">
      <c r="A164" s="8">
        <v>154</v>
      </c>
      <c r="B164" s="84" t="s">
        <v>80</v>
      </c>
      <c r="C164" s="113" t="s">
        <v>71</v>
      </c>
      <c r="D164" s="114">
        <v>29244</v>
      </c>
      <c r="E164" s="82">
        <v>4650</v>
      </c>
      <c r="F164" s="70">
        <f t="shared" si="17"/>
        <v>0.1590069757899056</v>
      </c>
      <c r="G164" s="69">
        <f t="shared" si="20"/>
        <v>24594</v>
      </c>
      <c r="H164" s="70">
        <f t="shared" si="18"/>
        <v>0.8409930242100944</v>
      </c>
      <c r="I164" s="187">
        <f t="shared" si="19"/>
        <v>29244</v>
      </c>
      <c r="J164" s="74"/>
      <c r="K164" s="74"/>
      <c r="L164" s="74"/>
    </row>
    <row r="165" spans="1:12" s="81" customFormat="1" ht="25.5">
      <c r="A165" s="8">
        <v>155</v>
      </c>
      <c r="B165" s="84" t="s">
        <v>80</v>
      </c>
      <c r="C165" s="113" t="s">
        <v>75</v>
      </c>
      <c r="D165" s="114">
        <v>25287</v>
      </c>
      <c r="E165" s="82">
        <v>4470</v>
      </c>
      <c r="F165" s="70">
        <f t="shared" si="17"/>
        <v>0.17677067267766045</v>
      </c>
      <c r="G165" s="69">
        <f t="shared" si="20"/>
        <v>20817</v>
      </c>
      <c r="H165" s="70">
        <f t="shared" si="18"/>
        <v>0.8232293273223396</v>
      </c>
      <c r="I165" s="187">
        <f t="shared" si="19"/>
        <v>25287</v>
      </c>
      <c r="J165" s="74"/>
      <c r="K165" s="74"/>
      <c r="L165" s="74"/>
    </row>
    <row r="166" spans="1:12" s="81" customFormat="1" ht="25.5">
      <c r="A166" s="8">
        <v>156</v>
      </c>
      <c r="B166" s="84" t="s">
        <v>80</v>
      </c>
      <c r="C166" s="113" t="s">
        <v>73</v>
      </c>
      <c r="D166" s="114">
        <v>3500</v>
      </c>
      <c r="E166" s="82">
        <v>1450</v>
      </c>
      <c r="F166" s="70">
        <f t="shared" si="17"/>
        <v>0.4142857142857143</v>
      </c>
      <c r="G166" s="69">
        <f t="shared" si="20"/>
        <v>2050</v>
      </c>
      <c r="H166" s="70">
        <f t="shared" si="18"/>
        <v>0.5857142857142857</v>
      </c>
      <c r="I166" s="187">
        <f t="shared" si="19"/>
        <v>3500</v>
      </c>
      <c r="J166" s="74"/>
      <c r="K166" s="74"/>
      <c r="L166" s="74"/>
    </row>
    <row r="167" spans="1:12" s="81" customFormat="1" ht="25.5">
      <c r="A167" s="8">
        <v>157</v>
      </c>
      <c r="B167" s="84" t="s">
        <v>80</v>
      </c>
      <c r="C167" s="113" t="s">
        <v>85</v>
      </c>
      <c r="D167" s="114">
        <v>24531</v>
      </c>
      <c r="E167" s="82">
        <v>8970</v>
      </c>
      <c r="F167" s="70">
        <f t="shared" si="17"/>
        <v>0.3656597774244833</v>
      </c>
      <c r="G167" s="69">
        <f t="shared" si="20"/>
        <v>15561</v>
      </c>
      <c r="H167" s="70">
        <f t="shared" si="18"/>
        <v>0.6343402225755167</v>
      </c>
      <c r="I167" s="187">
        <f t="shared" si="19"/>
        <v>24531</v>
      </c>
      <c r="J167" s="74"/>
      <c r="K167" s="74"/>
      <c r="L167" s="74"/>
    </row>
    <row r="168" spans="1:12" s="81" customFormat="1" ht="25.5">
      <c r="A168" s="8">
        <v>158</v>
      </c>
      <c r="B168" s="84" t="s">
        <v>80</v>
      </c>
      <c r="C168" s="113" t="s">
        <v>86</v>
      </c>
      <c r="D168" s="114">
        <v>5497.95</v>
      </c>
      <c r="E168" s="82">
        <v>1960</v>
      </c>
      <c r="F168" s="70">
        <f t="shared" si="17"/>
        <v>0.3564965123364163</v>
      </c>
      <c r="G168" s="69">
        <f t="shared" si="20"/>
        <v>3537.95</v>
      </c>
      <c r="H168" s="70">
        <f t="shared" si="18"/>
        <v>0.6435034876635837</v>
      </c>
      <c r="I168" s="187">
        <f t="shared" si="19"/>
        <v>5497.95</v>
      </c>
      <c r="J168" s="74"/>
      <c r="K168" s="74"/>
      <c r="L168" s="74"/>
    </row>
    <row r="169" spans="1:12" s="81" customFormat="1" ht="25.5">
      <c r="A169" s="8">
        <v>159</v>
      </c>
      <c r="B169" s="84" t="s">
        <v>80</v>
      </c>
      <c r="C169" s="113" t="s">
        <v>54</v>
      </c>
      <c r="D169" s="114">
        <v>26200</v>
      </c>
      <c r="E169" s="82">
        <v>6900</v>
      </c>
      <c r="F169" s="70">
        <f t="shared" si="17"/>
        <v>0.2633587786259542</v>
      </c>
      <c r="G169" s="69">
        <f t="shared" si="20"/>
        <v>19300</v>
      </c>
      <c r="H169" s="70">
        <f t="shared" si="18"/>
        <v>0.7366412213740458</v>
      </c>
      <c r="I169" s="187">
        <f t="shared" si="19"/>
        <v>26200</v>
      </c>
      <c r="J169" s="74"/>
      <c r="K169" s="74"/>
      <c r="L169" s="74"/>
    </row>
    <row r="170" spans="1:12" s="81" customFormat="1" ht="25.5">
      <c r="A170" s="8">
        <v>160</v>
      </c>
      <c r="B170" s="84" t="s">
        <v>80</v>
      </c>
      <c r="C170" s="113" t="s">
        <v>55</v>
      </c>
      <c r="D170" s="114">
        <v>16905</v>
      </c>
      <c r="E170" s="82">
        <v>4300</v>
      </c>
      <c r="F170" s="70">
        <f t="shared" si="17"/>
        <v>0.2543626146110618</v>
      </c>
      <c r="G170" s="69">
        <f t="shared" si="20"/>
        <v>12605</v>
      </c>
      <c r="H170" s="70">
        <f t="shared" si="18"/>
        <v>0.7456373853889382</v>
      </c>
      <c r="I170" s="187">
        <f t="shared" si="19"/>
        <v>16905</v>
      </c>
      <c r="J170" s="74"/>
      <c r="K170" s="74"/>
      <c r="L170" s="74"/>
    </row>
    <row r="171" spans="1:12" s="81" customFormat="1" ht="25.5">
      <c r="A171" s="8">
        <v>161</v>
      </c>
      <c r="B171" s="84" t="s">
        <v>80</v>
      </c>
      <c r="C171" s="113" t="s">
        <v>56</v>
      </c>
      <c r="D171" s="114">
        <v>2790</v>
      </c>
      <c r="E171" s="82">
        <v>800</v>
      </c>
      <c r="F171" s="70">
        <f t="shared" si="17"/>
        <v>0.2867383512544803</v>
      </c>
      <c r="G171" s="69">
        <f t="shared" si="20"/>
        <v>1990</v>
      </c>
      <c r="H171" s="70">
        <f t="shared" si="18"/>
        <v>0.7132616487455197</v>
      </c>
      <c r="I171" s="187">
        <f t="shared" si="19"/>
        <v>2790</v>
      </c>
      <c r="J171" s="74"/>
      <c r="K171" s="74"/>
      <c r="L171" s="74"/>
    </row>
    <row r="172" spans="1:12" s="81" customFormat="1" ht="25.5">
      <c r="A172" s="8">
        <v>162</v>
      </c>
      <c r="B172" s="84" t="s">
        <v>80</v>
      </c>
      <c r="C172" s="113" t="s">
        <v>87</v>
      </c>
      <c r="D172" s="114">
        <v>13352</v>
      </c>
      <c r="E172" s="82">
        <v>2800</v>
      </c>
      <c r="F172" s="70">
        <f t="shared" si="17"/>
        <v>0.2097064110245656</v>
      </c>
      <c r="G172" s="69">
        <f t="shared" si="20"/>
        <v>10552</v>
      </c>
      <c r="H172" s="70">
        <f t="shared" si="18"/>
        <v>0.7902935889754344</v>
      </c>
      <c r="I172" s="187">
        <f t="shared" si="19"/>
        <v>13352</v>
      </c>
      <c r="J172" s="74"/>
      <c r="K172" s="74"/>
      <c r="L172" s="74"/>
    </row>
    <row r="173" spans="1:12" s="81" customFormat="1" ht="25.5">
      <c r="A173" s="8">
        <v>163</v>
      </c>
      <c r="B173" s="84" t="s">
        <v>80</v>
      </c>
      <c r="C173" s="113" t="s">
        <v>76</v>
      </c>
      <c r="D173" s="114">
        <v>20500</v>
      </c>
      <c r="E173" s="82">
        <v>900</v>
      </c>
      <c r="F173" s="70">
        <f t="shared" si="17"/>
        <v>0.04390243902439024</v>
      </c>
      <c r="G173" s="69">
        <f t="shared" si="20"/>
        <v>19600</v>
      </c>
      <c r="H173" s="70">
        <f t="shared" si="18"/>
        <v>0.9560975609756097</v>
      </c>
      <c r="I173" s="187">
        <f t="shared" si="19"/>
        <v>20500</v>
      </c>
      <c r="J173" s="74"/>
      <c r="K173" s="74"/>
      <c r="L173" s="74"/>
    </row>
    <row r="174" spans="1:12" s="81" customFormat="1" ht="25.5">
      <c r="A174" s="8">
        <v>164</v>
      </c>
      <c r="B174" s="84" t="s">
        <v>80</v>
      </c>
      <c r="C174" s="113" t="s">
        <v>88</v>
      </c>
      <c r="D174" s="114">
        <v>7500</v>
      </c>
      <c r="E174" s="82">
        <v>800</v>
      </c>
      <c r="F174" s="70">
        <f t="shared" si="17"/>
        <v>0.10666666666666667</v>
      </c>
      <c r="G174" s="69">
        <f t="shared" si="20"/>
        <v>6700</v>
      </c>
      <c r="H174" s="70">
        <f t="shared" si="18"/>
        <v>0.8933333333333333</v>
      </c>
      <c r="I174" s="187">
        <f t="shared" si="19"/>
        <v>7500</v>
      </c>
      <c r="J174" s="74"/>
      <c r="K174" s="74"/>
      <c r="L174" s="74"/>
    </row>
    <row r="175" spans="1:12" s="81" customFormat="1" ht="25.5">
      <c r="A175" s="8">
        <v>165</v>
      </c>
      <c r="B175" s="84" t="s">
        <v>80</v>
      </c>
      <c r="C175" s="113" t="s">
        <v>557</v>
      </c>
      <c r="D175" s="114">
        <v>25000</v>
      </c>
      <c r="E175" s="82">
        <v>3200</v>
      </c>
      <c r="F175" s="70">
        <f t="shared" si="17"/>
        <v>0.128</v>
      </c>
      <c r="G175" s="69">
        <f t="shared" si="20"/>
        <v>21800</v>
      </c>
      <c r="H175" s="70">
        <f t="shared" si="18"/>
        <v>0.872</v>
      </c>
      <c r="I175" s="187">
        <f t="shared" si="19"/>
        <v>25000</v>
      </c>
      <c r="J175" s="74"/>
      <c r="K175" s="74"/>
      <c r="L175" s="74"/>
    </row>
    <row r="176" spans="1:12" s="81" customFormat="1" ht="25.5">
      <c r="A176" s="8">
        <v>166</v>
      </c>
      <c r="B176" s="84" t="s">
        <v>80</v>
      </c>
      <c r="C176" s="113" t="s">
        <v>57</v>
      </c>
      <c r="D176" s="114">
        <v>6880</v>
      </c>
      <c r="E176" s="82">
        <v>1000</v>
      </c>
      <c r="F176" s="70">
        <f t="shared" si="17"/>
        <v>0.14534883720930233</v>
      </c>
      <c r="G176" s="69">
        <f t="shared" si="20"/>
        <v>5880</v>
      </c>
      <c r="H176" s="70">
        <f t="shared" si="18"/>
        <v>0.8546511627906976</v>
      </c>
      <c r="I176" s="187">
        <f t="shared" si="19"/>
        <v>6880</v>
      </c>
      <c r="J176" s="74"/>
      <c r="K176" s="74"/>
      <c r="L176" s="74"/>
    </row>
    <row r="177" spans="1:12" s="81" customFormat="1" ht="25.5">
      <c r="A177" s="8">
        <v>167</v>
      </c>
      <c r="B177" s="84" t="s">
        <v>80</v>
      </c>
      <c r="C177" s="113" t="s">
        <v>78</v>
      </c>
      <c r="D177" s="114">
        <v>17819</v>
      </c>
      <c r="E177" s="82">
        <v>3900</v>
      </c>
      <c r="F177" s="70">
        <f t="shared" si="17"/>
        <v>0.21886750098209776</v>
      </c>
      <c r="G177" s="69">
        <f t="shared" si="20"/>
        <v>13919</v>
      </c>
      <c r="H177" s="70">
        <f t="shared" si="18"/>
        <v>0.7811324990179023</v>
      </c>
      <c r="I177" s="187">
        <f t="shared" si="19"/>
        <v>17819</v>
      </c>
      <c r="J177" s="74"/>
      <c r="K177" s="74"/>
      <c r="L177" s="74"/>
    </row>
    <row r="178" spans="1:12" s="81" customFormat="1" ht="25.5">
      <c r="A178" s="8">
        <v>168</v>
      </c>
      <c r="B178" s="84" t="s">
        <v>80</v>
      </c>
      <c r="C178" s="113" t="s">
        <v>548</v>
      </c>
      <c r="D178" s="114">
        <v>566500</v>
      </c>
      <c r="E178" s="82">
        <v>5500</v>
      </c>
      <c r="F178" s="70">
        <f t="shared" si="17"/>
        <v>0.009708737864077669</v>
      </c>
      <c r="G178" s="69">
        <f t="shared" si="20"/>
        <v>561000</v>
      </c>
      <c r="H178" s="70">
        <f t="shared" si="18"/>
        <v>0.9902912621359223</v>
      </c>
      <c r="I178" s="187">
        <f t="shared" si="19"/>
        <v>566500</v>
      </c>
      <c r="J178" s="74"/>
      <c r="K178" s="74"/>
      <c r="L178" s="74"/>
    </row>
    <row r="179" spans="1:12" s="81" customFormat="1" ht="25.5">
      <c r="A179" s="8">
        <v>169</v>
      </c>
      <c r="B179" s="84" t="s">
        <v>80</v>
      </c>
      <c r="C179" s="113" t="s">
        <v>89</v>
      </c>
      <c r="D179" s="114">
        <v>95000</v>
      </c>
      <c r="E179" s="82">
        <v>10400</v>
      </c>
      <c r="F179" s="70">
        <f t="shared" si="17"/>
        <v>0.10947368421052632</v>
      </c>
      <c r="G179" s="69">
        <f t="shared" si="20"/>
        <v>84600</v>
      </c>
      <c r="H179" s="70">
        <f t="shared" si="18"/>
        <v>0.8905263157894737</v>
      </c>
      <c r="I179" s="187">
        <f t="shared" si="19"/>
        <v>95000</v>
      </c>
      <c r="J179" s="74"/>
      <c r="K179" s="74"/>
      <c r="L179" s="74"/>
    </row>
    <row r="180" spans="1:12" s="81" customFormat="1" ht="25.5">
      <c r="A180" s="8">
        <v>170</v>
      </c>
      <c r="B180" s="84" t="s">
        <v>80</v>
      </c>
      <c r="C180" s="113" t="s">
        <v>558</v>
      </c>
      <c r="D180" s="114">
        <v>3232</v>
      </c>
      <c r="E180" s="82">
        <v>1800</v>
      </c>
      <c r="F180" s="70">
        <f t="shared" si="17"/>
        <v>0.556930693069307</v>
      </c>
      <c r="G180" s="69">
        <f t="shared" si="20"/>
        <v>1432</v>
      </c>
      <c r="H180" s="70">
        <f t="shared" si="18"/>
        <v>0.4430693069306931</v>
      </c>
      <c r="I180" s="187">
        <f t="shared" si="19"/>
        <v>3232</v>
      </c>
      <c r="J180" s="74"/>
      <c r="K180" s="74"/>
      <c r="L180" s="74"/>
    </row>
    <row r="181" spans="1:12" s="81" customFormat="1" ht="25.5">
      <c r="A181" s="8">
        <v>171</v>
      </c>
      <c r="B181" s="84" t="s">
        <v>80</v>
      </c>
      <c r="C181" s="113" t="s">
        <v>90</v>
      </c>
      <c r="D181" s="114">
        <v>8355</v>
      </c>
      <c r="E181" s="82">
        <v>1700</v>
      </c>
      <c r="F181" s="70">
        <f t="shared" si="17"/>
        <v>0.20347097546379414</v>
      </c>
      <c r="G181" s="69">
        <f t="shared" si="20"/>
        <v>6655</v>
      </c>
      <c r="H181" s="70">
        <f t="shared" si="18"/>
        <v>0.7965290245362059</v>
      </c>
      <c r="I181" s="187">
        <f t="shared" si="19"/>
        <v>8355</v>
      </c>
      <c r="J181" s="74"/>
      <c r="K181" s="74"/>
      <c r="L181" s="74"/>
    </row>
    <row r="182" spans="1:12" s="81" customFormat="1" ht="38.25">
      <c r="A182" s="8">
        <v>172</v>
      </c>
      <c r="B182" s="84" t="s">
        <v>565</v>
      </c>
      <c r="C182" s="52" t="s">
        <v>77</v>
      </c>
      <c r="D182" s="82">
        <v>65302</v>
      </c>
      <c r="E182" s="82">
        <v>19675</v>
      </c>
      <c r="F182" s="70">
        <f t="shared" si="17"/>
        <v>0.30129245658632203</v>
      </c>
      <c r="G182" s="69">
        <f t="shared" si="20"/>
        <v>45627</v>
      </c>
      <c r="H182" s="70">
        <f t="shared" si="18"/>
        <v>0.698707543413678</v>
      </c>
      <c r="I182" s="187">
        <f t="shared" si="19"/>
        <v>65302</v>
      </c>
      <c r="J182" s="74"/>
      <c r="K182" s="74"/>
      <c r="L182" s="74"/>
    </row>
    <row r="183" spans="1:12" s="81" customFormat="1" ht="38.25">
      <c r="A183" s="8">
        <v>173</v>
      </c>
      <c r="B183" s="84" t="s">
        <v>565</v>
      </c>
      <c r="C183" s="84" t="s">
        <v>74</v>
      </c>
      <c r="D183" s="85">
        <v>36143</v>
      </c>
      <c r="E183" s="82">
        <v>16900</v>
      </c>
      <c r="F183" s="70">
        <f t="shared" si="17"/>
        <v>0.4675870846360291</v>
      </c>
      <c r="G183" s="69">
        <f t="shared" si="20"/>
        <v>19243</v>
      </c>
      <c r="H183" s="70">
        <f t="shared" si="18"/>
        <v>0.5324129153639708</v>
      </c>
      <c r="I183" s="187">
        <f t="shared" si="19"/>
        <v>36143</v>
      </c>
      <c r="J183" s="74"/>
      <c r="K183" s="74"/>
      <c r="L183" s="74"/>
    </row>
    <row r="184" spans="1:12" s="81" customFormat="1" ht="38.25">
      <c r="A184" s="8">
        <v>174</v>
      </c>
      <c r="B184" s="84" t="s">
        <v>565</v>
      </c>
      <c r="C184" s="84" t="s">
        <v>91</v>
      </c>
      <c r="D184" s="85">
        <v>86351.8</v>
      </c>
      <c r="E184" s="82">
        <v>26280</v>
      </c>
      <c r="F184" s="70">
        <f t="shared" si="17"/>
        <v>0.30433644695304557</v>
      </c>
      <c r="G184" s="69">
        <f t="shared" si="20"/>
        <v>60071.8</v>
      </c>
      <c r="H184" s="70">
        <f t="shared" si="18"/>
        <v>0.6956635530469545</v>
      </c>
      <c r="I184" s="187">
        <f t="shared" si="19"/>
        <v>86351.8</v>
      </c>
      <c r="J184" s="74"/>
      <c r="K184" s="74"/>
      <c r="L184" s="74"/>
    </row>
    <row r="185" spans="1:12" s="81" customFormat="1" ht="38.25">
      <c r="A185" s="8">
        <v>175</v>
      </c>
      <c r="B185" s="84" t="s">
        <v>565</v>
      </c>
      <c r="C185" s="84" t="s">
        <v>92</v>
      </c>
      <c r="D185" s="85">
        <v>348656</v>
      </c>
      <c r="E185" s="82">
        <v>63500</v>
      </c>
      <c r="F185" s="70">
        <f t="shared" si="17"/>
        <v>0.18212794272864943</v>
      </c>
      <c r="G185" s="69">
        <f t="shared" si="20"/>
        <v>285156</v>
      </c>
      <c r="H185" s="70">
        <f t="shared" si="18"/>
        <v>0.8178720572713506</v>
      </c>
      <c r="I185" s="187">
        <f t="shared" si="19"/>
        <v>348656</v>
      </c>
      <c r="J185" s="74"/>
      <c r="K185" s="74"/>
      <c r="L185" s="74"/>
    </row>
    <row r="186" spans="1:12" s="81" customFormat="1" ht="38.25">
      <c r="A186" s="8">
        <v>176</v>
      </c>
      <c r="B186" s="84" t="s">
        <v>565</v>
      </c>
      <c r="C186" s="84" t="s">
        <v>72</v>
      </c>
      <c r="D186" s="85">
        <v>36152</v>
      </c>
      <c r="E186" s="82">
        <v>17160</v>
      </c>
      <c r="F186" s="70">
        <f t="shared" si="17"/>
        <v>0.47466253595928304</v>
      </c>
      <c r="G186" s="69">
        <f t="shared" si="20"/>
        <v>18992</v>
      </c>
      <c r="H186" s="70">
        <f t="shared" si="18"/>
        <v>0.525337464040717</v>
      </c>
      <c r="I186" s="187">
        <f t="shared" si="19"/>
        <v>36152</v>
      </c>
      <c r="J186" s="74"/>
      <c r="K186" s="74"/>
      <c r="L186" s="74"/>
    </row>
    <row r="187" spans="1:12" s="81" customFormat="1" ht="38.25">
      <c r="A187" s="8">
        <v>177</v>
      </c>
      <c r="B187" s="84" t="s">
        <v>565</v>
      </c>
      <c r="C187" s="84" t="s">
        <v>71</v>
      </c>
      <c r="D187" s="85">
        <v>85323</v>
      </c>
      <c r="E187" s="82">
        <v>18900</v>
      </c>
      <c r="F187" s="70">
        <f t="shared" si="17"/>
        <v>0.2215111986217081</v>
      </c>
      <c r="G187" s="69">
        <f t="shared" si="20"/>
        <v>66423</v>
      </c>
      <c r="H187" s="70">
        <f t="shared" si="18"/>
        <v>0.7784888013782919</v>
      </c>
      <c r="I187" s="187">
        <f t="shared" si="19"/>
        <v>85323</v>
      </c>
      <c r="J187" s="74"/>
      <c r="K187" s="74"/>
      <c r="L187" s="74"/>
    </row>
    <row r="188" spans="1:12" s="81" customFormat="1" ht="38.25">
      <c r="A188" s="8">
        <v>178</v>
      </c>
      <c r="B188" s="84" t="s">
        <v>565</v>
      </c>
      <c r="C188" s="84" t="s">
        <v>78</v>
      </c>
      <c r="D188" s="85">
        <v>104470</v>
      </c>
      <c r="E188" s="82">
        <v>25350</v>
      </c>
      <c r="F188" s="70">
        <f t="shared" si="17"/>
        <v>0.24265339331865607</v>
      </c>
      <c r="G188" s="69">
        <f t="shared" si="20"/>
        <v>79120</v>
      </c>
      <c r="H188" s="70">
        <f t="shared" si="18"/>
        <v>0.7573466066813439</v>
      </c>
      <c r="I188" s="187">
        <f t="shared" si="19"/>
        <v>104470</v>
      </c>
      <c r="J188" s="74"/>
      <c r="K188" s="74"/>
      <c r="L188" s="74"/>
    </row>
    <row r="189" spans="1:12" s="81" customFormat="1" ht="38.25">
      <c r="A189" s="8">
        <v>179</v>
      </c>
      <c r="B189" s="84" t="s">
        <v>565</v>
      </c>
      <c r="C189" s="84" t="s">
        <v>93</v>
      </c>
      <c r="D189" s="85">
        <v>45970</v>
      </c>
      <c r="E189" s="82">
        <v>18020</v>
      </c>
      <c r="F189" s="70">
        <f t="shared" si="17"/>
        <v>0.3919947792038286</v>
      </c>
      <c r="G189" s="69">
        <f t="shared" si="20"/>
        <v>27950</v>
      </c>
      <c r="H189" s="70">
        <f t="shared" si="18"/>
        <v>0.6080052207961714</v>
      </c>
      <c r="I189" s="187">
        <f t="shared" si="19"/>
        <v>45970</v>
      </c>
      <c r="J189" s="74"/>
      <c r="K189" s="74"/>
      <c r="L189" s="74"/>
    </row>
    <row r="190" spans="1:12" s="81" customFormat="1" ht="38.25">
      <c r="A190" s="8">
        <v>180</v>
      </c>
      <c r="B190" s="84" t="s">
        <v>565</v>
      </c>
      <c r="C190" s="84" t="s">
        <v>94</v>
      </c>
      <c r="D190" s="85">
        <v>124340</v>
      </c>
      <c r="E190" s="82">
        <v>22550</v>
      </c>
      <c r="F190" s="70">
        <f t="shared" si="17"/>
        <v>0.18135756795882257</v>
      </c>
      <c r="G190" s="69">
        <f t="shared" si="20"/>
        <v>101790</v>
      </c>
      <c r="H190" s="70">
        <f t="shared" si="18"/>
        <v>0.8186424320411774</v>
      </c>
      <c r="I190" s="187">
        <f t="shared" si="19"/>
        <v>124340</v>
      </c>
      <c r="J190" s="74"/>
      <c r="K190" s="74"/>
      <c r="L190" s="74"/>
    </row>
    <row r="191" spans="1:12" s="81" customFormat="1" ht="38.25">
      <c r="A191" s="8">
        <v>181</v>
      </c>
      <c r="B191" s="84" t="s">
        <v>565</v>
      </c>
      <c r="C191" s="84" t="s">
        <v>95</v>
      </c>
      <c r="D191" s="85">
        <v>70724</v>
      </c>
      <c r="E191" s="82">
        <v>14810</v>
      </c>
      <c r="F191" s="70">
        <f t="shared" si="17"/>
        <v>0.20940557660765793</v>
      </c>
      <c r="G191" s="69">
        <f t="shared" si="20"/>
        <v>55914</v>
      </c>
      <c r="H191" s="70">
        <f t="shared" si="18"/>
        <v>0.7905944233923421</v>
      </c>
      <c r="I191" s="187">
        <f t="shared" si="19"/>
        <v>70724</v>
      </c>
      <c r="J191" s="74"/>
      <c r="K191" s="74"/>
      <c r="L191" s="74"/>
    </row>
    <row r="192" spans="1:12" s="81" customFormat="1" ht="38.25">
      <c r="A192" s="8">
        <v>182</v>
      </c>
      <c r="B192" s="84" t="s">
        <v>565</v>
      </c>
      <c r="C192" s="15" t="s">
        <v>96</v>
      </c>
      <c r="D192" s="82">
        <v>28166</v>
      </c>
      <c r="E192" s="82">
        <v>9988</v>
      </c>
      <c r="F192" s="70">
        <f t="shared" si="17"/>
        <v>0.35461194347795216</v>
      </c>
      <c r="G192" s="69">
        <f t="shared" si="20"/>
        <v>18178</v>
      </c>
      <c r="H192" s="70">
        <f t="shared" si="18"/>
        <v>0.6453880565220479</v>
      </c>
      <c r="I192" s="187">
        <f t="shared" si="19"/>
        <v>28166</v>
      </c>
      <c r="J192" s="74"/>
      <c r="K192" s="74"/>
      <c r="L192" s="74"/>
    </row>
    <row r="193" spans="1:12" s="81" customFormat="1" ht="38.25">
      <c r="A193" s="8">
        <v>183</v>
      </c>
      <c r="B193" s="84" t="s">
        <v>565</v>
      </c>
      <c r="C193" s="84" t="s">
        <v>97</v>
      </c>
      <c r="D193" s="85">
        <v>71335</v>
      </c>
      <c r="E193" s="82">
        <v>12760</v>
      </c>
      <c r="F193" s="70">
        <f t="shared" si="17"/>
        <v>0.17887432536622977</v>
      </c>
      <c r="G193" s="69">
        <f t="shared" si="20"/>
        <v>58575</v>
      </c>
      <c r="H193" s="70">
        <f t="shared" si="18"/>
        <v>0.8211256746337703</v>
      </c>
      <c r="I193" s="187">
        <f t="shared" si="19"/>
        <v>71335</v>
      </c>
      <c r="J193" s="74"/>
      <c r="K193" s="74"/>
      <c r="L193" s="74"/>
    </row>
    <row r="194" spans="1:12" s="81" customFormat="1" ht="38.25">
      <c r="A194" s="8">
        <v>184</v>
      </c>
      <c r="B194" s="84" t="s">
        <v>565</v>
      </c>
      <c r="C194" s="84" t="s">
        <v>73</v>
      </c>
      <c r="D194" s="85">
        <v>49675</v>
      </c>
      <c r="E194" s="82">
        <v>21200</v>
      </c>
      <c r="F194" s="70">
        <f t="shared" si="17"/>
        <v>0.4267740312028183</v>
      </c>
      <c r="G194" s="69">
        <f t="shared" si="20"/>
        <v>28475</v>
      </c>
      <c r="H194" s="70">
        <f t="shared" si="18"/>
        <v>0.5732259687971817</v>
      </c>
      <c r="I194" s="187">
        <f t="shared" si="19"/>
        <v>49675</v>
      </c>
      <c r="J194" s="74"/>
      <c r="K194" s="74"/>
      <c r="L194" s="74"/>
    </row>
    <row r="195" spans="1:12" s="81" customFormat="1" ht="38.25">
      <c r="A195" s="8">
        <v>185</v>
      </c>
      <c r="B195" s="84" t="s">
        <v>565</v>
      </c>
      <c r="C195" s="84" t="s">
        <v>98</v>
      </c>
      <c r="D195" s="85">
        <v>117096</v>
      </c>
      <c r="E195" s="82">
        <v>15650</v>
      </c>
      <c r="F195" s="70">
        <f t="shared" si="17"/>
        <v>0.13365102138416343</v>
      </c>
      <c r="G195" s="69">
        <f t="shared" si="20"/>
        <v>101446</v>
      </c>
      <c r="H195" s="70">
        <f t="shared" si="18"/>
        <v>0.8663489786158366</v>
      </c>
      <c r="I195" s="187">
        <f t="shared" si="19"/>
        <v>117096</v>
      </c>
      <c r="J195" s="74"/>
      <c r="K195" s="74"/>
      <c r="L195" s="74"/>
    </row>
    <row r="196" spans="1:12" s="81" customFormat="1" ht="38.25">
      <c r="A196" s="8">
        <v>186</v>
      </c>
      <c r="B196" s="84" t="s">
        <v>565</v>
      </c>
      <c r="C196" s="84" t="s">
        <v>99</v>
      </c>
      <c r="D196" s="85">
        <v>217800</v>
      </c>
      <c r="E196" s="82">
        <v>26500</v>
      </c>
      <c r="F196" s="70">
        <f aca="true" t="shared" si="21" ref="F196:F207">E196/D196</f>
        <v>0.1216712580348944</v>
      </c>
      <c r="G196" s="69">
        <f t="shared" si="20"/>
        <v>191300</v>
      </c>
      <c r="H196" s="70">
        <f t="shared" si="18"/>
        <v>0.8783287419651056</v>
      </c>
      <c r="I196" s="187">
        <f t="shared" si="19"/>
        <v>217800</v>
      </c>
      <c r="J196" s="74"/>
      <c r="K196" s="74"/>
      <c r="L196" s="74"/>
    </row>
    <row r="197" spans="1:12" s="81" customFormat="1" ht="38.25">
      <c r="A197" s="8">
        <v>187</v>
      </c>
      <c r="B197" s="84" t="s">
        <v>565</v>
      </c>
      <c r="C197" s="84" t="s">
        <v>100</v>
      </c>
      <c r="D197" s="85">
        <v>261470</v>
      </c>
      <c r="E197" s="82">
        <v>37190</v>
      </c>
      <c r="F197" s="70">
        <f t="shared" si="21"/>
        <v>0.14223429074081156</v>
      </c>
      <c r="G197" s="69">
        <f t="shared" si="20"/>
        <v>224280</v>
      </c>
      <c r="H197" s="70">
        <f t="shared" si="18"/>
        <v>0.8577657092591884</v>
      </c>
      <c r="I197" s="187">
        <f t="shared" si="19"/>
        <v>261470</v>
      </c>
      <c r="J197" s="74"/>
      <c r="K197" s="74"/>
      <c r="L197" s="74"/>
    </row>
    <row r="198" spans="1:12" s="81" customFormat="1" ht="38.25">
      <c r="A198" s="8">
        <v>188</v>
      </c>
      <c r="B198" s="84" t="s">
        <v>565</v>
      </c>
      <c r="C198" s="84" t="s">
        <v>76</v>
      </c>
      <c r="D198" s="85">
        <v>140700</v>
      </c>
      <c r="E198" s="82">
        <v>44400</v>
      </c>
      <c r="F198" s="70">
        <f t="shared" si="21"/>
        <v>0.31556503198294245</v>
      </c>
      <c r="G198" s="69">
        <f t="shared" si="20"/>
        <v>96300</v>
      </c>
      <c r="H198" s="70">
        <f t="shared" si="18"/>
        <v>0.6844349680170576</v>
      </c>
      <c r="I198" s="187">
        <f t="shared" si="19"/>
        <v>140700</v>
      </c>
      <c r="J198" s="74"/>
      <c r="K198" s="74"/>
      <c r="L198" s="74"/>
    </row>
    <row r="199" spans="1:12" s="81" customFormat="1" ht="38.25">
      <c r="A199" s="8">
        <v>189</v>
      </c>
      <c r="B199" s="84" t="s">
        <v>565</v>
      </c>
      <c r="C199" s="84" t="s">
        <v>101</v>
      </c>
      <c r="D199" s="85">
        <v>180649</v>
      </c>
      <c r="E199" s="82">
        <v>52300</v>
      </c>
      <c r="F199" s="70">
        <f t="shared" si="21"/>
        <v>0.2895117050191255</v>
      </c>
      <c r="G199" s="69">
        <f t="shared" si="20"/>
        <v>128349</v>
      </c>
      <c r="H199" s="70">
        <f t="shared" si="18"/>
        <v>0.7104882949808745</v>
      </c>
      <c r="I199" s="187">
        <f t="shared" si="19"/>
        <v>180649</v>
      </c>
      <c r="J199" s="74"/>
      <c r="K199" s="74"/>
      <c r="L199" s="74"/>
    </row>
    <row r="200" spans="1:12" s="81" customFormat="1" ht="38.25">
      <c r="A200" s="8">
        <v>190</v>
      </c>
      <c r="B200" s="84" t="s">
        <v>565</v>
      </c>
      <c r="C200" s="84" t="s">
        <v>102</v>
      </c>
      <c r="D200" s="85">
        <v>29150</v>
      </c>
      <c r="E200" s="82">
        <v>11100</v>
      </c>
      <c r="F200" s="70">
        <f t="shared" si="21"/>
        <v>0.38078902229845624</v>
      </c>
      <c r="G200" s="69">
        <f t="shared" si="20"/>
        <v>18050</v>
      </c>
      <c r="H200" s="70">
        <f aca="true" t="shared" si="22" ref="H200:H207">G200/D200</f>
        <v>0.6192109777015438</v>
      </c>
      <c r="I200" s="187">
        <f aca="true" t="shared" si="23" ref="I200:I212">E200+G200</f>
        <v>29150</v>
      </c>
      <c r="J200" s="74"/>
      <c r="K200" s="74"/>
      <c r="L200" s="74"/>
    </row>
    <row r="201" spans="1:12" s="81" customFormat="1" ht="38.25">
      <c r="A201" s="8">
        <v>191</v>
      </c>
      <c r="B201" s="84" t="s">
        <v>565</v>
      </c>
      <c r="C201" s="84" t="s">
        <v>103</v>
      </c>
      <c r="D201" s="85">
        <v>109600</v>
      </c>
      <c r="E201" s="82">
        <v>15200</v>
      </c>
      <c r="F201" s="70">
        <f t="shared" si="21"/>
        <v>0.1386861313868613</v>
      </c>
      <c r="G201" s="69">
        <f aca="true" t="shared" si="24" ref="G201:G211">D201-E201</f>
        <v>94400</v>
      </c>
      <c r="H201" s="70">
        <f t="shared" si="22"/>
        <v>0.8613138686131386</v>
      </c>
      <c r="I201" s="187">
        <f t="shared" si="23"/>
        <v>109600</v>
      </c>
      <c r="J201" s="74"/>
      <c r="K201" s="74"/>
      <c r="L201" s="74"/>
    </row>
    <row r="202" spans="1:12" s="81" customFormat="1" ht="38.25">
      <c r="A202" s="8">
        <v>192</v>
      </c>
      <c r="B202" s="84" t="s">
        <v>565</v>
      </c>
      <c r="C202" s="84" t="s">
        <v>81</v>
      </c>
      <c r="D202" s="85">
        <v>16628</v>
      </c>
      <c r="E202" s="82">
        <v>8520</v>
      </c>
      <c r="F202" s="70">
        <f t="shared" si="21"/>
        <v>0.5123887418811643</v>
      </c>
      <c r="G202" s="69">
        <f t="shared" si="24"/>
        <v>8108</v>
      </c>
      <c r="H202" s="70">
        <f t="shared" si="22"/>
        <v>0.4876112581188357</v>
      </c>
      <c r="I202" s="187">
        <f t="shared" si="23"/>
        <v>16628</v>
      </c>
      <c r="J202" s="74"/>
      <c r="K202" s="74"/>
      <c r="L202" s="74"/>
    </row>
    <row r="203" spans="1:12" s="81" customFormat="1" ht="38.25">
      <c r="A203" s="8">
        <v>193</v>
      </c>
      <c r="B203" s="84" t="s">
        <v>565</v>
      </c>
      <c r="C203" s="84" t="s">
        <v>104</v>
      </c>
      <c r="D203" s="85">
        <v>248220</v>
      </c>
      <c r="E203" s="82">
        <v>22272</v>
      </c>
      <c r="F203" s="70">
        <f t="shared" si="21"/>
        <v>0.08972685520908871</v>
      </c>
      <c r="G203" s="69">
        <f t="shared" si="24"/>
        <v>225948</v>
      </c>
      <c r="H203" s="70">
        <f t="shared" si="22"/>
        <v>0.9102731447909113</v>
      </c>
      <c r="I203" s="187">
        <f t="shared" si="23"/>
        <v>248220</v>
      </c>
      <c r="J203" s="74"/>
      <c r="K203" s="74"/>
      <c r="L203" s="74"/>
    </row>
    <row r="204" spans="1:12" s="81" customFormat="1" ht="38.25">
      <c r="A204" s="8">
        <v>194</v>
      </c>
      <c r="B204" s="84" t="s">
        <v>565</v>
      </c>
      <c r="C204" s="52" t="s">
        <v>90</v>
      </c>
      <c r="D204" s="82">
        <v>43612</v>
      </c>
      <c r="E204" s="82">
        <v>14630</v>
      </c>
      <c r="F204" s="70">
        <f t="shared" si="21"/>
        <v>0.3354581307896909</v>
      </c>
      <c r="G204" s="69">
        <f t="shared" si="24"/>
        <v>28982</v>
      </c>
      <c r="H204" s="70">
        <f t="shared" si="22"/>
        <v>0.6645418692103091</v>
      </c>
      <c r="I204" s="187">
        <f t="shared" si="23"/>
        <v>43612</v>
      </c>
      <c r="J204" s="74"/>
      <c r="K204" s="74"/>
      <c r="L204" s="74"/>
    </row>
    <row r="205" spans="1:12" s="81" customFormat="1" ht="38.25">
      <c r="A205" s="8">
        <v>195</v>
      </c>
      <c r="B205" s="84" t="s">
        <v>565</v>
      </c>
      <c r="C205" s="84" t="s">
        <v>105</v>
      </c>
      <c r="D205" s="85">
        <v>52650</v>
      </c>
      <c r="E205" s="82">
        <v>12800</v>
      </c>
      <c r="F205" s="70">
        <f t="shared" si="21"/>
        <v>0.24311490978157646</v>
      </c>
      <c r="G205" s="69">
        <f t="shared" si="24"/>
        <v>39850</v>
      </c>
      <c r="H205" s="70">
        <f t="shared" si="22"/>
        <v>0.7568850902184235</v>
      </c>
      <c r="I205" s="187">
        <f t="shared" si="23"/>
        <v>52650</v>
      </c>
      <c r="J205" s="74"/>
      <c r="K205" s="74"/>
      <c r="L205" s="74"/>
    </row>
    <row r="206" spans="1:12" s="81" customFormat="1" ht="38.25">
      <c r="A206" s="8">
        <v>196</v>
      </c>
      <c r="B206" s="84" t="s">
        <v>565</v>
      </c>
      <c r="C206" s="84" t="s">
        <v>86</v>
      </c>
      <c r="D206" s="85">
        <v>30375</v>
      </c>
      <c r="E206" s="82">
        <v>10805</v>
      </c>
      <c r="F206" s="70">
        <f t="shared" si="21"/>
        <v>0.3557201646090535</v>
      </c>
      <c r="G206" s="69">
        <f t="shared" si="24"/>
        <v>19570</v>
      </c>
      <c r="H206" s="70">
        <f t="shared" si="22"/>
        <v>0.6442798353909465</v>
      </c>
      <c r="I206" s="187">
        <f t="shared" si="23"/>
        <v>30375</v>
      </c>
      <c r="J206" s="74"/>
      <c r="K206" s="74"/>
      <c r="L206" s="74"/>
    </row>
    <row r="207" spans="1:12" s="81" customFormat="1" ht="38.25">
      <c r="A207" s="8">
        <v>197</v>
      </c>
      <c r="B207" s="84" t="s">
        <v>565</v>
      </c>
      <c r="C207" s="84" t="s">
        <v>106</v>
      </c>
      <c r="D207" s="85">
        <v>121350</v>
      </c>
      <c r="E207" s="82">
        <v>22600</v>
      </c>
      <c r="F207" s="70">
        <f t="shared" si="21"/>
        <v>0.1862381540997116</v>
      </c>
      <c r="G207" s="69">
        <f t="shared" si="24"/>
        <v>98750</v>
      </c>
      <c r="H207" s="70">
        <f t="shared" si="22"/>
        <v>0.8137618459002884</v>
      </c>
      <c r="I207" s="187">
        <f t="shared" si="23"/>
        <v>121350</v>
      </c>
      <c r="J207" s="74"/>
      <c r="K207" s="74"/>
      <c r="L207" s="74"/>
    </row>
    <row r="208" spans="1:12" s="81" customFormat="1" ht="38.25">
      <c r="A208" s="8">
        <v>198</v>
      </c>
      <c r="B208" s="84" t="s">
        <v>565</v>
      </c>
      <c r="C208" s="84" t="s">
        <v>107</v>
      </c>
      <c r="D208" s="85">
        <v>20677</v>
      </c>
      <c r="E208" s="82">
        <v>10290</v>
      </c>
      <c r="F208" s="70">
        <f>E208/D208</f>
        <v>0.49765439860714805</v>
      </c>
      <c r="G208" s="69">
        <f t="shared" si="24"/>
        <v>10387</v>
      </c>
      <c r="H208" s="70">
        <f>G208/D208</f>
        <v>0.502345601392852</v>
      </c>
      <c r="I208" s="187">
        <f t="shared" si="23"/>
        <v>20677</v>
      </c>
      <c r="J208" s="74"/>
      <c r="K208" s="74"/>
      <c r="L208" s="74"/>
    </row>
    <row r="209" spans="1:12" s="81" customFormat="1" ht="38.25">
      <c r="A209" s="8">
        <v>199</v>
      </c>
      <c r="B209" s="84" t="s">
        <v>565</v>
      </c>
      <c r="C209" s="84" t="s">
        <v>108</v>
      </c>
      <c r="D209" s="85">
        <v>102428</v>
      </c>
      <c r="E209" s="82">
        <v>4400</v>
      </c>
      <c r="F209" s="70">
        <f>E209/D209</f>
        <v>0.042957003944234</v>
      </c>
      <c r="G209" s="69">
        <f t="shared" si="24"/>
        <v>98028</v>
      </c>
      <c r="H209" s="70">
        <f>G209/D209</f>
        <v>0.957042996055766</v>
      </c>
      <c r="I209" s="187">
        <f t="shared" si="23"/>
        <v>102428</v>
      </c>
      <c r="J209" s="74"/>
      <c r="K209" s="74"/>
      <c r="L209" s="74"/>
    </row>
    <row r="210" spans="1:12" s="81" customFormat="1" ht="38.25">
      <c r="A210" s="8">
        <v>200</v>
      </c>
      <c r="B210" s="84" t="s">
        <v>565</v>
      </c>
      <c r="C210" s="84" t="s">
        <v>87</v>
      </c>
      <c r="D210" s="85">
        <v>62846.68</v>
      </c>
      <c r="E210" s="82">
        <v>16700</v>
      </c>
      <c r="F210" s="70">
        <f>E210/D210</f>
        <v>0.2657260494906016</v>
      </c>
      <c r="G210" s="69">
        <f t="shared" si="24"/>
        <v>46146.68</v>
      </c>
      <c r="H210" s="70">
        <f>G210/D210</f>
        <v>0.7342739505093985</v>
      </c>
      <c r="I210" s="187">
        <f t="shared" si="23"/>
        <v>62846.68</v>
      </c>
      <c r="J210" s="74"/>
      <c r="K210" s="74"/>
      <c r="L210" s="74"/>
    </row>
    <row r="211" spans="1:12" s="81" customFormat="1" ht="38.25">
      <c r="A211" s="8">
        <v>201</v>
      </c>
      <c r="B211" s="84" t="s">
        <v>565</v>
      </c>
      <c r="C211" s="84" t="s">
        <v>84</v>
      </c>
      <c r="D211" s="85">
        <v>53660</v>
      </c>
      <c r="E211" s="82">
        <v>7550</v>
      </c>
      <c r="F211" s="70">
        <f>E211/D211</f>
        <v>0.14070070816250466</v>
      </c>
      <c r="G211" s="69">
        <f t="shared" si="24"/>
        <v>46110</v>
      </c>
      <c r="H211" s="70">
        <f>G211/D211</f>
        <v>0.8592992918374953</v>
      </c>
      <c r="I211" s="187">
        <f t="shared" si="23"/>
        <v>53660</v>
      </c>
      <c r="J211" s="74"/>
      <c r="K211" s="74"/>
      <c r="L211" s="74"/>
    </row>
    <row r="212" spans="1:12" ht="13.5">
      <c r="A212" s="200" t="s">
        <v>615</v>
      </c>
      <c r="B212" s="201"/>
      <c r="C212" s="201"/>
      <c r="D212" s="111">
        <f>D80+D66+D60+D7</f>
        <v>17304014.9</v>
      </c>
      <c r="E212" s="111">
        <f>E80+E66+E60+E7</f>
        <v>6466654</v>
      </c>
      <c r="F212" s="60">
        <f>E212/D212</f>
        <v>0.3737083004938929</v>
      </c>
      <c r="G212" s="111">
        <f>G80+G66+G60+G7</f>
        <v>10837360.9</v>
      </c>
      <c r="H212" s="60">
        <f>G212/D212</f>
        <v>0.6262916995061072</v>
      </c>
      <c r="I212" s="187">
        <f t="shared" si="23"/>
        <v>17304014.9</v>
      </c>
      <c r="J212" s="74"/>
      <c r="K212" s="74"/>
      <c r="L212" s="74"/>
    </row>
    <row r="214" spans="1:8" s="28" customFormat="1" ht="42" customHeight="1">
      <c r="A214" s="202" t="s">
        <v>541</v>
      </c>
      <c r="B214" s="203"/>
      <c r="C214" s="203"/>
      <c r="D214" s="203"/>
      <c r="E214" s="203"/>
      <c r="F214" s="203"/>
      <c r="G214" s="203"/>
      <c r="H214" s="203"/>
    </row>
    <row r="215" ht="12.75" customHeight="1">
      <c r="A215" s="22" t="s">
        <v>563</v>
      </c>
    </row>
    <row r="216" spans="1:8" s="78" customFormat="1" ht="13.5" customHeight="1">
      <c r="A216" s="44"/>
      <c r="B216" s="198"/>
      <c r="C216" s="224"/>
      <c r="D216" s="224"/>
      <c r="E216" s="224"/>
      <c r="F216" s="224"/>
      <c r="G216" s="224"/>
      <c r="H216" s="224"/>
    </row>
    <row r="217" spans="2:8" ht="12.75">
      <c r="B217" s="198"/>
      <c r="C217" s="224"/>
      <c r="D217" s="224"/>
      <c r="E217" s="224"/>
      <c r="F217" s="224"/>
      <c r="G217" s="224"/>
      <c r="H217" s="224"/>
    </row>
    <row r="218" spans="2:8" ht="12.75">
      <c r="B218" s="224"/>
      <c r="C218" s="224"/>
      <c r="D218" s="224"/>
      <c r="E218" s="224"/>
      <c r="F218" s="224"/>
      <c r="G218" s="224"/>
      <c r="H218" s="224"/>
    </row>
    <row r="219" spans="2:8" ht="12.75">
      <c r="B219" s="224"/>
      <c r="C219" s="224"/>
      <c r="D219" s="224"/>
      <c r="E219" s="224"/>
      <c r="F219" s="224"/>
      <c r="G219" s="224"/>
      <c r="H219" s="224"/>
    </row>
    <row r="220" spans="2:8" ht="12.75">
      <c r="B220" s="198"/>
      <c r="C220" s="199"/>
      <c r="D220" s="199"/>
      <c r="E220" s="199"/>
      <c r="F220" s="199"/>
      <c r="G220" s="199"/>
      <c r="H220" s="199"/>
    </row>
    <row r="221" spans="2:8" ht="12.75">
      <c r="B221" s="224"/>
      <c r="C221" s="224"/>
      <c r="D221" s="224"/>
      <c r="E221" s="224"/>
      <c r="F221" s="224"/>
      <c r="G221" s="224"/>
      <c r="H221" s="224"/>
    </row>
    <row r="222" spans="2:8" ht="12.75">
      <c r="B222" s="198"/>
      <c r="C222" s="199"/>
      <c r="D222" s="199"/>
      <c r="E222" s="199"/>
      <c r="F222" s="199"/>
      <c r="G222" s="199"/>
      <c r="H222" s="199"/>
    </row>
    <row r="223" spans="2:8" ht="12.75">
      <c r="B223" s="199"/>
      <c r="C223" s="199"/>
      <c r="D223" s="199"/>
      <c r="E223" s="199"/>
      <c r="F223" s="199"/>
      <c r="G223" s="199"/>
      <c r="H223" s="199"/>
    </row>
    <row r="224" spans="2:3" ht="13.5">
      <c r="B224" s="108"/>
      <c r="C224" s="44"/>
    </row>
    <row r="225" spans="2:3" ht="13.5">
      <c r="B225" s="108"/>
      <c r="C225" s="44"/>
    </row>
    <row r="226" spans="2:3" ht="13.5">
      <c r="B226" s="108"/>
      <c r="C226" s="44"/>
    </row>
    <row r="227" spans="2:3" ht="13.5">
      <c r="B227" s="108"/>
      <c r="C227" s="44"/>
    </row>
    <row r="228" ht="13.5">
      <c r="B228" s="109"/>
    </row>
  </sheetData>
  <mergeCells count="18">
    <mergeCell ref="A66:C66"/>
    <mergeCell ref="A60:C60"/>
    <mergeCell ref="B222:H223"/>
    <mergeCell ref="A80:C80"/>
    <mergeCell ref="B216:H216"/>
    <mergeCell ref="B217:H219"/>
    <mergeCell ref="B220:H221"/>
    <mergeCell ref="A212:C212"/>
    <mergeCell ref="A214:H214"/>
    <mergeCell ref="A7:C7"/>
    <mergeCell ref="A1:J1"/>
    <mergeCell ref="A3:K3"/>
    <mergeCell ref="A5:A6"/>
    <mergeCell ref="B5:B6"/>
    <mergeCell ref="C5:C6"/>
    <mergeCell ref="D5:D6"/>
    <mergeCell ref="E5:F5"/>
    <mergeCell ref="G5:H5"/>
  </mergeCells>
  <printOptions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0"/>
  <sheetViews>
    <sheetView workbookViewId="0" topLeftCell="C213">
      <selection activeCell="E226" sqref="E226"/>
    </sheetView>
  </sheetViews>
  <sheetFormatPr defaultColWidth="9.140625" defaultRowHeight="12.75"/>
  <cols>
    <col min="1" max="1" width="4.140625" style="0" customWidth="1"/>
    <col min="2" max="2" width="20.8515625" style="0" customWidth="1"/>
    <col min="3" max="3" width="39.8515625" style="0" customWidth="1"/>
    <col min="4" max="4" width="16.7109375" style="0" customWidth="1"/>
    <col min="5" max="5" width="13.421875" style="0" customWidth="1"/>
    <col min="6" max="6" width="14.28125" style="0" customWidth="1"/>
    <col min="7" max="7" width="14.57421875" style="0" customWidth="1"/>
    <col min="8" max="8" width="17.28125" style="0" customWidth="1"/>
  </cols>
  <sheetData>
    <row r="1" spans="1:8" ht="13.5">
      <c r="A1" s="193" t="s">
        <v>373</v>
      </c>
      <c r="B1" s="193" t="s">
        <v>360</v>
      </c>
      <c r="C1" s="193" t="s">
        <v>374</v>
      </c>
      <c r="D1" s="196" t="s">
        <v>375</v>
      </c>
      <c r="E1" s="196" t="s">
        <v>376</v>
      </c>
      <c r="F1" s="196"/>
      <c r="G1" s="196" t="s">
        <v>377</v>
      </c>
      <c r="H1" s="196"/>
    </row>
    <row r="2" spans="1:8" ht="27">
      <c r="A2" s="194"/>
      <c r="B2" s="195"/>
      <c r="C2" s="195"/>
      <c r="D2" s="197"/>
      <c r="E2" s="2" t="s">
        <v>31</v>
      </c>
      <c r="F2" s="2" t="s">
        <v>573</v>
      </c>
      <c r="G2" s="2" t="s">
        <v>32</v>
      </c>
      <c r="H2" s="2" t="s">
        <v>574</v>
      </c>
    </row>
    <row r="3" spans="1:8" ht="12.75">
      <c r="A3" s="229" t="s">
        <v>559</v>
      </c>
      <c r="B3" s="217"/>
      <c r="C3" s="217"/>
      <c r="D3" s="110">
        <f>SUM(D16:D61)</f>
        <v>2118146.63</v>
      </c>
      <c r="E3" s="110">
        <f>SUM(E16:E61)</f>
        <v>1860042</v>
      </c>
      <c r="F3" s="60">
        <f aca="true" t="shared" si="0" ref="F3:F73">E3/D3</f>
        <v>0.8781460044624012</v>
      </c>
      <c r="G3" s="110">
        <f>SUM(G16:G61)</f>
        <v>1123865.63</v>
      </c>
      <c r="H3" s="60">
        <f>G3/D3</f>
        <v>0.5305891547272155</v>
      </c>
    </row>
    <row r="4" spans="1:8" ht="12.75">
      <c r="A4" s="8">
        <v>1</v>
      </c>
      <c r="B4" s="40" t="s">
        <v>848</v>
      </c>
      <c r="C4" s="40" t="s">
        <v>0</v>
      </c>
      <c r="D4" s="42">
        <v>177360</v>
      </c>
      <c r="E4" s="42">
        <v>96910</v>
      </c>
      <c r="F4" s="43">
        <f t="shared" si="0"/>
        <v>0.546402796571944</v>
      </c>
      <c r="G4" s="69">
        <f aca="true" t="shared" si="1" ref="G4:G75">D4-E4</f>
        <v>80450</v>
      </c>
      <c r="H4" s="43">
        <f>G4/D4</f>
        <v>0.45359720342805593</v>
      </c>
    </row>
    <row r="5" spans="1:8" ht="12.75">
      <c r="A5" s="8">
        <v>2</v>
      </c>
      <c r="B5" s="40" t="s">
        <v>848</v>
      </c>
      <c r="C5" s="40" t="s">
        <v>1</v>
      </c>
      <c r="D5" s="42">
        <v>75000</v>
      </c>
      <c r="E5" s="42">
        <v>45000</v>
      </c>
      <c r="F5" s="43">
        <f t="shared" si="0"/>
        <v>0.6</v>
      </c>
      <c r="G5" s="69">
        <f t="shared" si="1"/>
        <v>30000</v>
      </c>
      <c r="H5" s="43">
        <f aca="true" t="shared" si="2" ref="H5:H37">G5/D5</f>
        <v>0.4</v>
      </c>
    </row>
    <row r="6" spans="1:8" ht="25.5">
      <c r="A6" s="8">
        <v>3</v>
      </c>
      <c r="B6" s="40" t="s">
        <v>848</v>
      </c>
      <c r="C6" s="40" t="s">
        <v>2</v>
      </c>
      <c r="D6" s="42">
        <v>109230</v>
      </c>
      <c r="E6" s="42">
        <v>71175</v>
      </c>
      <c r="F6" s="43">
        <f t="shared" si="0"/>
        <v>0.651606701455644</v>
      </c>
      <c r="G6" s="69">
        <f t="shared" si="1"/>
        <v>38055</v>
      </c>
      <c r="H6" s="43">
        <f t="shared" si="2"/>
        <v>0.34839329854435597</v>
      </c>
    </row>
    <row r="7" spans="1:8" ht="12.75">
      <c r="A7" s="8">
        <v>4</v>
      </c>
      <c r="B7" s="40" t="s">
        <v>848</v>
      </c>
      <c r="C7" s="40" t="s">
        <v>0</v>
      </c>
      <c r="D7" s="42">
        <v>71070</v>
      </c>
      <c r="E7" s="42">
        <v>50688</v>
      </c>
      <c r="F7" s="43">
        <f t="shared" si="0"/>
        <v>0.713212325875897</v>
      </c>
      <c r="G7" s="69">
        <f t="shared" si="1"/>
        <v>20382</v>
      </c>
      <c r="H7" s="43">
        <f t="shared" si="2"/>
        <v>0.286787674124103</v>
      </c>
    </row>
    <row r="8" spans="1:8" ht="12.75">
      <c r="A8" s="8">
        <v>5</v>
      </c>
      <c r="B8" s="40" t="s">
        <v>848</v>
      </c>
      <c r="C8" s="40" t="s">
        <v>3</v>
      </c>
      <c r="D8" s="42">
        <v>176969.77</v>
      </c>
      <c r="E8" s="42">
        <v>97420</v>
      </c>
      <c r="F8" s="43">
        <f t="shared" si="0"/>
        <v>0.5504894988562171</v>
      </c>
      <c r="G8" s="69">
        <f t="shared" si="1"/>
        <v>79549.76999999999</v>
      </c>
      <c r="H8" s="43">
        <f t="shared" si="2"/>
        <v>0.4495105011437829</v>
      </c>
    </row>
    <row r="9" spans="1:8" ht="25.5">
      <c r="A9" s="8">
        <v>6</v>
      </c>
      <c r="B9" s="40" t="s">
        <v>848</v>
      </c>
      <c r="C9" s="40" t="s">
        <v>433</v>
      </c>
      <c r="D9" s="42">
        <v>202902.14</v>
      </c>
      <c r="E9" s="42">
        <v>96258</v>
      </c>
      <c r="F9" s="43">
        <f t="shared" si="0"/>
        <v>0.47440603632864586</v>
      </c>
      <c r="G9" s="69">
        <f t="shared" si="1"/>
        <v>106644.14000000001</v>
      </c>
      <c r="H9" s="43">
        <f t="shared" si="2"/>
        <v>0.5255939636713541</v>
      </c>
    </row>
    <row r="10" spans="1:8" ht="12.75">
      <c r="A10" s="8">
        <v>7</v>
      </c>
      <c r="B10" s="40" t="s">
        <v>848</v>
      </c>
      <c r="C10" s="40" t="s">
        <v>434</v>
      </c>
      <c r="D10" s="42">
        <v>92200</v>
      </c>
      <c r="E10" s="42">
        <v>65626</v>
      </c>
      <c r="F10" s="43">
        <f t="shared" si="0"/>
        <v>0.7117787418655097</v>
      </c>
      <c r="G10" s="69">
        <f t="shared" si="1"/>
        <v>26574</v>
      </c>
      <c r="H10" s="43">
        <f t="shared" si="2"/>
        <v>0.28822125813449023</v>
      </c>
    </row>
    <row r="11" spans="1:8" ht="25.5">
      <c r="A11" s="8">
        <v>8</v>
      </c>
      <c r="B11" s="40" t="s">
        <v>848</v>
      </c>
      <c r="C11" s="40" t="s">
        <v>469</v>
      </c>
      <c r="D11" s="42">
        <v>134360</v>
      </c>
      <c r="E11" s="42">
        <v>60177</v>
      </c>
      <c r="F11" s="43">
        <f t="shared" si="0"/>
        <v>0.4478788329860077</v>
      </c>
      <c r="G11" s="69">
        <f t="shared" si="1"/>
        <v>74183</v>
      </c>
      <c r="H11" s="43">
        <f t="shared" si="2"/>
        <v>0.5521211670139923</v>
      </c>
    </row>
    <row r="12" spans="1:8" ht="25.5">
      <c r="A12" s="8">
        <v>9</v>
      </c>
      <c r="B12" s="40" t="s">
        <v>848</v>
      </c>
      <c r="C12" s="40" t="s">
        <v>467</v>
      </c>
      <c r="D12" s="42">
        <v>13700</v>
      </c>
      <c r="E12" s="42">
        <v>3200</v>
      </c>
      <c r="F12" s="43">
        <f t="shared" si="0"/>
        <v>0.23357664233576642</v>
      </c>
      <c r="G12" s="69">
        <f t="shared" si="1"/>
        <v>10500</v>
      </c>
      <c r="H12" s="43">
        <f t="shared" si="2"/>
        <v>0.7664233576642335</v>
      </c>
    </row>
    <row r="13" spans="1:8" ht="25.5">
      <c r="A13" s="8">
        <v>10</v>
      </c>
      <c r="B13" s="40" t="s">
        <v>848</v>
      </c>
      <c r="C13" s="40" t="s">
        <v>4</v>
      </c>
      <c r="D13" s="42">
        <v>29393.82</v>
      </c>
      <c r="E13" s="42">
        <v>7565</v>
      </c>
      <c r="F13" s="43">
        <f t="shared" si="0"/>
        <v>0.25736702476915213</v>
      </c>
      <c r="G13" s="69">
        <f t="shared" si="1"/>
        <v>21828.82</v>
      </c>
      <c r="H13" s="43">
        <f t="shared" si="2"/>
        <v>0.7426329752308478</v>
      </c>
    </row>
    <row r="14" spans="1:8" ht="12.75">
      <c r="A14" s="8">
        <v>11</v>
      </c>
      <c r="B14" s="40" t="s">
        <v>848</v>
      </c>
      <c r="C14" s="40" t="s">
        <v>5</v>
      </c>
      <c r="D14" s="42">
        <v>7164.22</v>
      </c>
      <c r="E14" s="42">
        <v>2400</v>
      </c>
      <c r="F14" s="43">
        <f t="shared" si="0"/>
        <v>0.33499808771924927</v>
      </c>
      <c r="G14" s="69">
        <f t="shared" si="1"/>
        <v>4764.22</v>
      </c>
      <c r="H14" s="43">
        <f t="shared" si="2"/>
        <v>0.6650019122807508</v>
      </c>
    </row>
    <row r="15" spans="1:8" ht="12.75">
      <c r="A15" s="8"/>
      <c r="B15" s="40"/>
      <c r="C15" s="40"/>
      <c r="D15" s="42"/>
      <c r="E15" s="42">
        <f>SUM(E4:E14)</f>
        <v>596419</v>
      </c>
      <c r="F15" s="43"/>
      <c r="G15" s="69"/>
      <c r="H15" s="43"/>
    </row>
    <row r="16" spans="1:8" ht="25.5">
      <c r="A16" s="8">
        <v>12</v>
      </c>
      <c r="B16" s="9" t="s">
        <v>709</v>
      </c>
      <c r="C16" s="9" t="s">
        <v>405</v>
      </c>
      <c r="D16" s="42">
        <v>7806</v>
      </c>
      <c r="E16" s="42">
        <v>5106</v>
      </c>
      <c r="F16" s="43">
        <f t="shared" si="0"/>
        <v>0.6541122213681784</v>
      </c>
      <c r="G16" s="69">
        <f t="shared" si="1"/>
        <v>2700</v>
      </c>
      <c r="H16" s="43">
        <f t="shared" si="2"/>
        <v>0.3458877786318217</v>
      </c>
    </row>
    <row r="17" spans="1:8" ht="25.5">
      <c r="A17" s="8">
        <v>13</v>
      </c>
      <c r="B17" s="9" t="s">
        <v>710</v>
      </c>
      <c r="C17" s="9" t="s">
        <v>468</v>
      </c>
      <c r="D17" s="42">
        <v>75100</v>
      </c>
      <c r="E17" s="42">
        <v>57100</v>
      </c>
      <c r="F17" s="43">
        <f t="shared" si="0"/>
        <v>0.7603195739014648</v>
      </c>
      <c r="G17" s="69">
        <f t="shared" si="1"/>
        <v>18000</v>
      </c>
      <c r="H17" s="43">
        <f t="shared" si="2"/>
        <v>0.2396804260985353</v>
      </c>
    </row>
    <row r="18" spans="1:8" ht="25.5">
      <c r="A18" s="8">
        <v>14</v>
      </c>
      <c r="B18" s="9" t="s">
        <v>710</v>
      </c>
      <c r="C18" s="9" t="s">
        <v>407</v>
      </c>
      <c r="D18" s="42">
        <v>31640</v>
      </c>
      <c r="E18" s="42">
        <v>29240</v>
      </c>
      <c r="F18" s="43">
        <f t="shared" si="0"/>
        <v>0.9241466498103666</v>
      </c>
      <c r="G18" s="69">
        <f t="shared" si="1"/>
        <v>2400</v>
      </c>
      <c r="H18" s="43">
        <f t="shared" si="2"/>
        <v>0.07585335018963338</v>
      </c>
    </row>
    <row r="19" spans="1:8" ht="25.5">
      <c r="A19" s="8">
        <v>15</v>
      </c>
      <c r="B19" s="9" t="s">
        <v>710</v>
      </c>
      <c r="C19" s="9" t="s">
        <v>459</v>
      </c>
      <c r="D19" s="42">
        <v>26190</v>
      </c>
      <c r="E19" s="42">
        <v>13500</v>
      </c>
      <c r="F19" s="43">
        <f t="shared" si="0"/>
        <v>0.5154639175257731</v>
      </c>
      <c r="G19" s="69">
        <f t="shared" si="1"/>
        <v>12690</v>
      </c>
      <c r="H19" s="43">
        <f t="shared" si="2"/>
        <v>0.4845360824742268</v>
      </c>
    </row>
    <row r="20" spans="1:8" ht="25.5">
      <c r="A20" s="8">
        <v>16</v>
      </c>
      <c r="B20" s="9" t="s">
        <v>710</v>
      </c>
      <c r="C20" s="9" t="s">
        <v>409</v>
      </c>
      <c r="D20" s="42">
        <v>2475</v>
      </c>
      <c r="E20" s="42">
        <v>2025</v>
      </c>
      <c r="F20" s="43">
        <f t="shared" si="0"/>
        <v>0.8181818181818182</v>
      </c>
      <c r="G20" s="69">
        <f t="shared" si="1"/>
        <v>450</v>
      </c>
      <c r="H20" s="43">
        <f t="shared" si="2"/>
        <v>0.18181818181818182</v>
      </c>
    </row>
    <row r="21" spans="1:8" ht="25.5">
      <c r="A21" s="8">
        <v>17</v>
      </c>
      <c r="B21" s="9" t="s">
        <v>710</v>
      </c>
      <c r="C21" s="9" t="s">
        <v>410</v>
      </c>
      <c r="D21" s="42">
        <v>15347</v>
      </c>
      <c r="E21" s="42">
        <v>15014</v>
      </c>
      <c r="F21" s="43">
        <f t="shared" si="0"/>
        <v>0.9783019482635043</v>
      </c>
      <c r="G21" s="69">
        <f t="shared" si="1"/>
        <v>333</v>
      </c>
      <c r="H21" s="43">
        <f t="shared" si="2"/>
        <v>0.021698051736495732</v>
      </c>
    </row>
    <row r="22" spans="1:8" ht="51">
      <c r="A22" s="8">
        <v>18</v>
      </c>
      <c r="B22" s="9" t="s">
        <v>710</v>
      </c>
      <c r="C22" s="15" t="s">
        <v>421</v>
      </c>
      <c r="D22" s="42">
        <v>25036.67</v>
      </c>
      <c r="E22" s="42">
        <v>13770</v>
      </c>
      <c r="F22" s="43">
        <f t="shared" si="0"/>
        <v>0.5499932698717521</v>
      </c>
      <c r="G22" s="69">
        <f t="shared" si="1"/>
        <v>11266.669999999998</v>
      </c>
      <c r="H22" s="43">
        <f t="shared" si="2"/>
        <v>0.4500067301282478</v>
      </c>
    </row>
    <row r="23" spans="1:8" ht="63.75">
      <c r="A23" s="8">
        <v>19</v>
      </c>
      <c r="B23" s="9" t="s">
        <v>710</v>
      </c>
      <c r="C23" s="15" t="s">
        <v>422</v>
      </c>
      <c r="D23" s="42">
        <v>17128.66</v>
      </c>
      <c r="E23" s="42">
        <v>15677</v>
      </c>
      <c r="F23" s="43">
        <f t="shared" si="0"/>
        <v>0.9152496459150921</v>
      </c>
      <c r="G23" s="69">
        <f t="shared" si="1"/>
        <v>1451.6599999999999</v>
      </c>
      <c r="H23" s="43">
        <f t="shared" si="2"/>
        <v>0.08475035408490798</v>
      </c>
    </row>
    <row r="24" spans="1:8" ht="12.75">
      <c r="A24" s="8"/>
      <c r="B24" s="9"/>
      <c r="C24" s="15"/>
      <c r="D24" s="42"/>
      <c r="E24" s="42">
        <f>SUM(E16:E23)</f>
        <v>151432</v>
      </c>
      <c r="F24" s="43"/>
      <c r="G24" s="69"/>
      <c r="H24" s="43"/>
    </row>
    <row r="25" spans="1:8" ht="25.5">
      <c r="A25" s="8">
        <v>20</v>
      </c>
      <c r="B25" s="9" t="s">
        <v>711</v>
      </c>
      <c r="C25" s="9" t="s">
        <v>411</v>
      </c>
      <c r="D25" s="42">
        <v>61312</v>
      </c>
      <c r="E25" s="42">
        <v>52652</v>
      </c>
      <c r="F25" s="43">
        <f t="shared" si="0"/>
        <v>0.8587552192066806</v>
      </c>
      <c r="G25" s="69">
        <f t="shared" si="1"/>
        <v>8660</v>
      </c>
      <c r="H25" s="43">
        <f t="shared" si="2"/>
        <v>0.14124478079331942</v>
      </c>
    </row>
    <row r="26" spans="1:8" ht="25.5">
      <c r="A26" s="8">
        <v>21</v>
      </c>
      <c r="B26" s="9" t="s">
        <v>711</v>
      </c>
      <c r="C26" s="9" t="s">
        <v>412</v>
      </c>
      <c r="D26" s="42">
        <v>37680</v>
      </c>
      <c r="E26" s="42">
        <v>20724</v>
      </c>
      <c r="F26" s="43">
        <f t="shared" si="0"/>
        <v>0.55</v>
      </c>
      <c r="G26" s="69">
        <f t="shared" si="1"/>
        <v>16956</v>
      </c>
      <c r="H26" s="43">
        <f t="shared" si="2"/>
        <v>0.45</v>
      </c>
    </row>
    <row r="27" spans="1:8" ht="25.5">
      <c r="A27" s="8">
        <v>22</v>
      </c>
      <c r="B27" s="9" t="s">
        <v>711</v>
      </c>
      <c r="C27" s="9" t="s">
        <v>460</v>
      </c>
      <c r="D27" s="42">
        <v>50199</v>
      </c>
      <c r="E27" s="42">
        <v>23052</v>
      </c>
      <c r="F27" s="43">
        <f t="shared" si="0"/>
        <v>0.45921233490706986</v>
      </c>
      <c r="G27" s="69">
        <f t="shared" si="1"/>
        <v>27147</v>
      </c>
      <c r="H27" s="43">
        <f t="shared" si="2"/>
        <v>0.5407876650929302</v>
      </c>
    </row>
    <row r="28" spans="1:8" ht="25.5">
      <c r="A28" s="8">
        <v>23</v>
      </c>
      <c r="B28" s="9" t="s">
        <v>711</v>
      </c>
      <c r="C28" s="9" t="s">
        <v>414</v>
      </c>
      <c r="D28" s="42">
        <v>52486</v>
      </c>
      <c r="E28" s="42">
        <v>15094</v>
      </c>
      <c r="F28" s="43">
        <f t="shared" si="0"/>
        <v>0.2875814502915063</v>
      </c>
      <c r="G28" s="69">
        <f t="shared" si="1"/>
        <v>37392</v>
      </c>
      <c r="H28" s="43">
        <f t="shared" si="2"/>
        <v>0.7124185497084937</v>
      </c>
    </row>
    <row r="29" spans="1:8" ht="25.5">
      <c r="A29" s="8">
        <v>24</v>
      </c>
      <c r="B29" s="9" t="s">
        <v>711</v>
      </c>
      <c r="C29" s="9" t="s">
        <v>415</v>
      </c>
      <c r="D29" s="42">
        <v>27829</v>
      </c>
      <c r="E29" s="42">
        <v>21650</v>
      </c>
      <c r="F29" s="43">
        <f t="shared" si="0"/>
        <v>0.7779654317438643</v>
      </c>
      <c r="G29" s="69">
        <f t="shared" si="1"/>
        <v>6179</v>
      </c>
      <c r="H29" s="43">
        <f t="shared" si="2"/>
        <v>0.22203456825613568</v>
      </c>
    </row>
    <row r="30" spans="1:8" ht="38.25">
      <c r="A30" s="8">
        <v>25</v>
      </c>
      <c r="B30" s="9" t="s">
        <v>711</v>
      </c>
      <c r="C30" s="15" t="s">
        <v>423</v>
      </c>
      <c r="D30" s="42">
        <v>35150</v>
      </c>
      <c r="E30" s="42">
        <v>17540</v>
      </c>
      <c r="F30" s="43">
        <f t="shared" si="0"/>
        <v>0.49900426742532006</v>
      </c>
      <c r="G30" s="69">
        <f t="shared" si="1"/>
        <v>17610</v>
      </c>
      <c r="H30" s="43">
        <f t="shared" si="2"/>
        <v>0.50099573257468</v>
      </c>
    </row>
    <row r="31" spans="1:8" ht="38.25">
      <c r="A31" s="8">
        <v>26</v>
      </c>
      <c r="B31" s="9" t="s">
        <v>711</v>
      </c>
      <c r="C31" s="15" t="s">
        <v>461</v>
      </c>
      <c r="D31" s="42">
        <v>200000</v>
      </c>
      <c r="E31" s="42">
        <v>72000</v>
      </c>
      <c r="F31" s="43">
        <f t="shared" si="0"/>
        <v>0.36</v>
      </c>
      <c r="G31" s="69">
        <f t="shared" si="1"/>
        <v>128000</v>
      </c>
      <c r="H31" s="43">
        <f t="shared" si="2"/>
        <v>0.64</v>
      </c>
    </row>
    <row r="32" spans="1:8" ht="38.25">
      <c r="A32" s="8">
        <v>27</v>
      </c>
      <c r="B32" s="9" t="s">
        <v>711</v>
      </c>
      <c r="C32" s="15" t="s">
        <v>768</v>
      </c>
      <c r="D32" s="42">
        <v>50800</v>
      </c>
      <c r="E32" s="42">
        <v>21411</v>
      </c>
      <c r="F32" s="43">
        <f t="shared" si="0"/>
        <v>0.4214763779527559</v>
      </c>
      <c r="G32" s="69">
        <f t="shared" si="1"/>
        <v>29389</v>
      </c>
      <c r="H32" s="43">
        <f t="shared" si="2"/>
        <v>0.5785236220472441</v>
      </c>
    </row>
    <row r="33" spans="1:8" ht="38.25">
      <c r="A33" s="8">
        <v>28</v>
      </c>
      <c r="B33" s="9" t="s">
        <v>711</v>
      </c>
      <c r="C33" s="15" t="s">
        <v>400</v>
      </c>
      <c r="D33" s="42">
        <v>175400</v>
      </c>
      <c r="E33" s="42">
        <v>80000</v>
      </c>
      <c r="F33" s="43">
        <f t="shared" si="0"/>
        <v>0.45610034207525657</v>
      </c>
      <c r="G33" s="69">
        <f t="shared" si="1"/>
        <v>95400</v>
      </c>
      <c r="H33" s="43">
        <f t="shared" si="2"/>
        <v>0.5438996579247435</v>
      </c>
    </row>
    <row r="34" spans="1:8" ht="25.5">
      <c r="A34" s="8">
        <v>29</v>
      </c>
      <c r="B34" s="40" t="s">
        <v>711</v>
      </c>
      <c r="C34" s="40" t="s">
        <v>437</v>
      </c>
      <c r="D34" s="42">
        <v>39044.84</v>
      </c>
      <c r="E34" s="42">
        <v>24600</v>
      </c>
      <c r="F34" s="43">
        <f t="shared" si="0"/>
        <v>0.6300448407523248</v>
      </c>
      <c r="G34" s="69">
        <f t="shared" si="1"/>
        <v>14444.839999999997</v>
      </c>
      <c r="H34" s="43">
        <f t="shared" si="2"/>
        <v>0.3699551592476752</v>
      </c>
    </row>
    <row r="35" spans="1:8" ht="25.5">
      <c r="A35" s="8">
        <v>30</v>
      </c>
      <c r="B35" s="40" t="s">
        <v>711</v>
      </c>
      <c r="C35" s="40" t="s">
        <v>6</v>
      </c>
      <c r="D35" s="42">
        <v>12096</v>
      </c>
      <c r="E35" s="42">
        <v>8400</v>
      </c>
      <c r="F35" s="43">
        <f t="shared" si="0"/>
        <v>0.6944444444444444</v>
      </c>
      <c r="G35" s="69">
        <f t="shared" si="1"/>
        <v>3696</v>
      </c>
      <c r="H35" s="43">
        <f t="shared" si="2"/>
        <v>0.3055555555555556</v>
      </c>
    </row>
    <row r="36" spans="1:8" ht="25.5">
      <c r="A36" s="8">
        <v>31</v>
      </c>
      <c r="B36" s="40" t="s">
        <v>711</v>
      </c>
      <c r="C36" s="40" t="s">
        <v>7</v>
      </c>
      <c r="D36" s="42">
        <v>68660.98</v>
      </c>
      <c r="E36" s="42">
        <v>48000</v>
      </c>
      <c r="F36" s="43">
        <f t="shared" si="0"/>
        <v>0.6990870214785749</v>
      </c>
      <c r="G36" s="69">
        <f t="shared" si="1"/>
        <v>20660.979999999996</v>
      </c>
      <c r="H36" s="43">
        <f t="shared" si="2"/>
        <v>0.30091297852142507</v>
      </c>
    </row>
    <row r="37" spans="1:8" ht="25.5">
      <c r="A37" s="8">
        <v>32</v>
      </c>
      <c r="B37" s="40" t="s">
        <v>711</v>
      </c>
      <c r="C37" s="40" t="s">
        <v>438</v>
      </c>
      <c r="D37" s="42">
        <v>34443.37</v>
      </c>
      <c r="E37" s="42">
        <v>21421</v>
      </c>
      <c r="F37" s="43">
        <f t="shared" si="0"/>
        <v>0.6219193998728928</v>
      </c>
      <c r="G37" s="69">
        <f t="shared" si="1"/>
        <v>13022.370000000003</v>
      </c>
      <c r="H37" s="43">
        <f t="shared" si="2"/>
        <v>0.37808060012710726</v>
      </c>
    </row>
    <row r="38" spans="1:8" ht="12.75">
      <c r="A38" s="8"/>
      <c r="B38" s="40"/>
      <c r="C38" s="40"/>
      <c r="D38" s="42"/>
      <c r="E38" s="42">
        <f>SUM(E25:E37)</f>
        <v>426544</v>
      </c>
      <c r="F38" s="43"/>
      <c r="G38" s="69"/>
      <c r="H38" s="43"/>
    </row>
    <row r="39" spans="1:8" ht="51">
      <c r="A39" s="8">
        <v>33</v>
      </c>
      <c r="B39" s="9" t="s">
        <v>403</v>
      </c>
      <c r="C39" s="9" t="s">
        <v>404</v>
      </c>
      <c r="D39" s="42">
        <v>106300</v>
      </c>
      <c r="E39" s="42">
        <v>42621</v>
      </c>
      <c r="F39" s="43">
        <f t="shared" si="0"/>
        <v>0.4009501411100658</v>
      </c>
      <c r="G39" s="69">
        <f t="shared" si="1"/>
        <v>63679</v>
      </c>
      <c r="H39" s="43">
        <f>G39/D39</f>
        <v>0.5990498588899341</v>
      </c>
    </row>
    <row r="40" spans="1:8" ht="12.75">
      <c r="A40" s="8"/>
      <c r="B40" s="9"/>
      <c r="C40" s="9"/>
      <c r="D40" s="42"/>
      <c r="E40" s="42">
        <f>SUM(E39)</f>
        <v>42621</v>
      </c>
      <c r="F40" s="43"/>
      <c r="G40" s="69"/>
      <c r="H40" s="43"/>
    </row>
    <row r="41" spans="1:8" ht="25.5">
      <c r="A41" s="8">
        <v>34</v>
      </c>
      <c r="B41" s="9" t="s">
        <v>419</v>
      </c>
      <c r="C41" s="9" t="s">
        <v>416</v>
      </c>
      <c r="D41" s="42">
        <v>39915</v>
      </c>
      <c r="E41" s="42">
        <v>18438</v>
      </c>
      <c r="F41" s="43">
        <f t="shared" si="0"/>
        <v>0.4619316046599023</v>
      </c>
      <c r="G41" s="69">
        <f t="shared" si="1"/>
        <v>21477</v>
      </c>
      <c r="H41" s="43">
        <f>G41/D41</f>
        <v>0.5380683953400978</v>
      </c>
    </row>
    <row r="42" spans="1:8" ht="25.5">
      <c r="A42" s="8">
        <v>35</v>
      </c>
      <c r="B42" s="9" t="s">
        <v>419</v>
      </c>
      <c r="C42" s="9" t="s">
        <v>417</v>
      </c>
      <c r="D42" s="42">
        <v>44600</v>
      </c>
      <c r="E42" s="42">
        <v>17840</v>
      </c>
      <c r="F42" s="43">
        <f t="shared" si="0"/>
        <v>0.4</v>
      </c>
      <c r="G42" s="69">
        <f t="shared" si="1"/>
        <v>26760</v>
      </c>
      <c r="H42" s="43">
        <f>G42/D42</f>
        <v>0.6</v>
      </c>
    </row>
    <row r="43" spans="1:8" ht="25.5">
      <c r="A43" s="8">
        <v>36</v>
      </c>
      <c r="B43" s="9" t="s">
        <v>419</v>
      </c>
      <c r="C43" s="9" t="s">
        <v>418</v>
      </c>
      <c r="D43" s="42">
        <v>52188</v>
      </c>
      <c r="E43" s="42">
        <v>32533</v>
      </c>
      <c r="F43" s="43">
        <f t="shared" si="0"/>
        <v>0.623380853836131</v>
      </c>
      <c r="G43" s="69">
        <f t="shared" si="1"/>
        <v>19655</v>
      </c>
      <c r="H43" s="43">
        <f>G43/D43</f>
        <v>0.3766191461638691</v>
      </c>
    </row>
    <row r="44" spans="1:8" ht="12.75">
      <c r="A44" s="8"/>
      <c r="B44" s="9"/>
      <c r="C44" s="9"/>
      <c r="D44" s="42"/>
      <c r="E44" s="42">
        <f>SUM(E41:E43)</f>
        <v>68811</v>
      </c>
      <c r="F44" s="43"/>
      <c r="G44" s="69"/>
      <c r="H44" s="43"/>
    </row>
    <row r="45" spans="1:8" ht="51">
      <c r="A45" s="8">
        <v>37</v>
      </c>
      <c r="B45" s="40" t="s">
        <v>445</v>
      </c>
      <c r="C45" s="40" t="s">
        <v>439</v>
      </c>
      <c r="D45" s="42">
        <v>10000</v>
      </c>
      <c r="E45" s="42">
        <v>10000</v>
      </c>
      <c r="F45" s="43">
        <f t="shared" si="0"/>
        <v>1</v>
      </c>
      <c r="G45" s="69">
        <f t="shared" si="1"/>
        <v>0</v>
      </c>
      <c r="H45" s="43">
        <f aca="true" t="shared" si="3" ref="H45:H60">G45/D45</f>
        <v>0</v>
      </c>
    </row>
    <row r="46" spans="1:8" ht="51">
      <c r="A46" s="8">
        <v>38</v>
      </c>
      <c r="B46" s="40" t="s">
        <v>445</v>
      </c>
      <c r="C46" s="40" t="s">
        <v>440</v>
      </c>
      <c r="D46" s="42">
        <v>190714.94</v>
      </c>
      <c r="E46" s="42">
        <v>80000</v>
      </c>
      <c r="F46" s="43">
        <f t="shared" si="0"/>
        <v>0.4194742163356473</v>
      </c>
      <c r="G46" s="69">
        <f t="shared" si="1"/>
        <v>110714.94</v>
      </c>
      <c r="H46" s="43">
        <f t="shared" si="3"/>
        <v>0.5805257836643527</v>
      </c>
    </row>
    <row r="47" spans="1:8" ht="51">
      <c r="A47" s="8">
        <v>39</v>
      </c>
      <c r="B47" s="40" t="s">
        <v>445</v>
      </c>
      <c r="C47" s="40" t="s">
        <v>441</v>
      </c>
      <c r="D47" s="42">
        <v>51780</v>
      </c>
      <c r="E47" s="42">
        <v>47500</v>
      </c>
      <c r="F47" s="43">
        <f t="shared" si="0"/>
        <v>0.9173426033217459</v>
      </c>
      <c r="G47" s="69">
        <f t="shared" si="1"/>
        <v>4280</v>
      </c>
      <c r="H47" s="43">
        <f t="shared" si="3"/>
        <v>0.08265739667825416</v>
      </c>
    </row>
    <row r="48" spans="1:8" ht="51">
      <c r="A48" s="8">
        <v>40</v>
      </c>
      <c r="B48" s="40" t="s">
        <v>445</v>
      </c>
      <c r="C48" s="40" t="s">
        <v>442</v>
      </c>
      <c r="D48" s="42">
        <v>7771</v>
      </c>
      <c r="E48" s="42">
        <v>7771</v>
      </c>
      <c r="F48" s="43">
        <f t="shared" si="0"/>
        <v>1</v>
      </c>
      <c r="G48" s="69">
        <f t="shared" si="1"/>
        <v>0</v>
      </c>
      <c r="H48" s="43">
        <f t="shared" si="3"/>
        <v>0</v>
      </c>
    </row>
    <row r="49" spans="1:8" ht="51">
      <c r="A49" s="8">
        <v>41</v>
      </c>
      <c r="B49" s="40" t="s">
        <v>445</v>
      </c>
      <c r="C49" s="40" t="s">
        <v>443</v>
      </c>
      <c r="D49" s="42">
        <v>37695.26</v>
      </c>
      <c r="E49" s="42">
        <v>17138</v>
      </c>
      <c r="F49" s="43">
        <f t="shared" si="0"/>
        <v>0.45464602180751634</v>
      </c>
      <c r="G49" s="69">
        <f t="shared" si="1"/>
        <v>20557.260000000002</v>
      </c>
      <c r="H49" s="43">
        <f t="shared" si="3"/>
        <v>0.5453539781924837</v>
      </c>
    </row>
    <row r="50" spans="1:8" ht="51">
      <c r="A50" s="8">
        <v>42</v>
      </c>
      <c r="B50" s="40" t="s">
        <v>445</v>
      </c>
      <c r="C50" s="40" t="s">
        <v>444</v>
      </c>
      <c r="D50" s="42">
        <v>21294.14</v>
      </c>
      <c r="E50" s="42">
        <v>13944</v>
      </c>
      <c r="F50" s="43">
        <f t="shared" si="0"/>
        <v>0.6548280418932158</v>
      </c>
      <c r="G50" s="69">
        <f t="shared" si="1"/>
        <v>7350.139999999999</v>
      </c>
      <c r="H50" s="43">
        <f t="shared" si="3"/>
        <v>0.3451719581067843</v>
      </c>
    </row>
    <row r="51" spans="1:8" ht="12.75">
      <c r="A51" s="8"/>
      <c r="B51" s="40"/>
      <c r="C51" s="40"/>
      <c r="D51" s="42"/>
      <c r="E51" s="42">
        <f>SUM(E45:E50)</f>
        <v>176353</v>
      </c>
      <c r="F51" s="43"/>
      <c r="G51" s="69"/>
      <c r="H51" s="43"/>
    </row>
    <row r="52" spans="1:8" ht="51">
      <c r="A52" s="8">
        <v>43</v>
      </c>
      <c r="B52" s="40" t="s">
        <v>425</v>
      </c>
      <c r="C52" s="40" t="s">
        <v>813</v>
      </c>
      <c r="D52" s="42">
        <v>216438.31</v>
      </c>
      <c r="E52" s="42">
        <v>15000</v>
      </c>
      <c r="F52" s="43">
        <f t="shared" si="0"/>
        <v>0.0693038122502435</v>
      </c>
      <c r="G52" s="69">
        <f t="shared" si="1"/>
        <v>201438.31</v>
      </c>
      <c r="H52" s="43">
        <f t="shared" si="3"/>
        <v>0.9306961877497565</v>
      </c>
    </row>
    <row r="53" spans="1:8" ht="89.25">
      <c r="A53" s="8">
        <v>44</v>
      </c>
      <c r="B53" s="40" t="s">
        <v>425</v>
      </c>
      <c r="C53" s="40" t="s">
        <v>426</v>
      </c>
      <c r="D53" s="42">
        <v>21498</v>
      </c>
      <c r="E53" s="42">
        <v>15000</v>
      </c>
      <c r="F53" s="43">
        <f t="shared" si="0"/>
        <v>0.6977393245883338</v>
      </c>
      <c r="G53" s="69">
        <f t="shared" si="1"/>
        <v>6498</v>
      </c>
      <c r="H53" s="43">
        <f t="shared" si="3"/>
        <v>0.3022606754116662</v>
      </c>
    </row>
    <row r="54" spans="1:8" ht="51">
      <c r="A54" s="8">
        <v>45</v>
      </c>
      <c r="B54" s="40" t="s">
        <v>425</v>
      </c>
      <c r="C54" s="40" t="s">
        <v>427</v>
      </c>
      <c r="D54" s="42">
        <v>18660</v>
      </c>
      <c r="E54" s="42">
        <v>12000</v>
      </c>
      <c r="F54" s="43">
        <f t="shared" si="0"/>
        <v>0.6430868167202572</v>
      </c>
      <c r="G54" s="69">
        <f t="shared" si="1"/>
        <v>6660</v>
      </c>
      <c r="H54" s="43">
        <f t="shared" si="3"/>
        <v>0.35691318327974275</v>
      </c>
    </row>
    <row r="55" spans="1:8" ht="63.75">
      <c r="A55" s="8">
        <v>46</v>
      </c>
      <c r="B55" s="40" t="s">
        <v>425</v>
      </c>
      <c r="C55" s="40" t="s">
        <v>428</v>
      </c>
      <c r="D55" s="42">
        <v>20900</v>
      </c>
      <c r="E55" s="42">
        <v>12000</v>
      </c>
      <c r="F55" s="43">
        <f t="shared" si="0"/>
        <v>0.5741626794258373</v>
      </c>
      <c r="G55" s="69">
        <f t="shared" si="1"/>
        <v>8900</v>
      </c>
      <c r="H55" s="43">
        <f t="shared" si="3"/>
        <v>0.4258373205741627</v>
      </c>
    </row>
    <row r="56" spans="1:8" ht="76.5">
      <c r="A56" s="8">
        <v>47</v>
      </c>
      <c r="B56" s="40" t="s">
        <v>425</v>
      </c>
      <c r="C56" s="40" t="s">
        <v>778</v>
      </c>
      <c r="D56" s="42">
        <v>21552</v>
      </c>
      <c r="E56" s="42">
        <v>8500</v>
      </c>
      <c r="F56" s="43">
        <f t="shared" si="0"/>
        <v>0.3943949517446177</v>
      </c>
      <c r="G56" s="69">
        <f t="shared" si="1"/>
        <v>13052</v>
      </c>
      <c r="H56" s="43">
        <f t="shared" si="3"/>
        <v>0.6056050482553823</v>
      </c>
    </row>
    <row r="57" spans="1:8" ht="63.75">
      <c r="A57" s="8">
        <v>48</v>
      </c>
      <c r="B57" s="40" t="s">
        <v>425</v>
      </c>
      <c r="C57" s="40" t="s">
        <v>429</v>
      </c>
      <c r="D57" s="42">
        <v>10939</v>
      </c>
      <c r="E57" s="42">
        <v>5500</v>
      </c>
      <c r="F57" s="43">
        <f t="shared" si="0"/>
        <v>0.5027881890483591</v>
      </c>
      <c r="G57" s="69">
        <f t="shared" si="1"/>
        <v>5439</v>
      </c>
      <c r="H57" s="43">
        <f t="shared" si="3"/>
        <v>0.4972118109516409</v>
      </c>
    </row>
    <row r="58" spans="1:8" ht="38.25">
      <c r="A58" s="8">
        <v>49</v>
      </c>
      <c r="B58" s="40" t="s">
        <v>425</v>
      </c>
      <c r="C58" s="40" t="s">
        <v>430</v>
      </c>
      <c r="D58" s="42">
        <v>142918.71</v>
      </c>
      <c r="E58" s="42">
        <v>43520</v>
      </c>
      <c r="F58" s="43">
        <f t="shared" si="0"/>
        <v>0.30450876585717856</v>
      </c>
      <c r="G58" s="69">
        <f t="shared" si="1"/>
        <v>99398.70999999999</v>
      </c>
      <c r="H58" s="43">
        <f t="shared" si="3"/>
        <v>0.6954912341428214</v>
      </c>
    </row>
    <row r="59" spans="1:8" ht="38.25">
      <c r="A59" s="8">
        <v>50</v>
      </c>
      <c r="B59" s="40" t="s">
        <v>425</v>
      </c>
      <c r="C59" s="40" t="s">
        <v>431</v>
      </c>
      <c r="D59" s="42">
        <v>10680</v>
      </c>
      <c r="E59" s="42">
        <v>7000</v>
      </c>
      <c r="F59" s="43">
        <f t="shared" si="0"/>
        <v>0.6554307116104869</v>
      </c>
      <c r="G59" s="69">
        <f t="shared" si="1"/>
        <v>3680</v>
      </c>
      <c r="H59" s="43">
        <f t="shared" si="3"/>
        <v>0.3445692883895131</v>
      </c>
    </row>
    <row r="60" spans="1:8" ht="51">
      <c r="A60" s="8">
        <v>51</v>
      </c>
      <c r="B60" s="40" t="s">
        <v>425</v>
      </c>
      <c r="C60" s="40" t="s">
        <v>432</v>
      </c>
      <c r="D60" s="42">
        <v>10903.75</v>
      </c>
      <c r="E60" s="42">
        <v>4000</v>
      </c>
      <c r="F60" s="43">
        <f t="shared" si="0"/>
        <v>0.36684626848561275</v>
      </c>
      <c r="G60" s="69">
        <f t="shared" si="1"/>
        <v>6903.75</v>
      </c>
      <c r="H60" s="43">
        <f t="shared" si="3"/>
        <v>0.6331537315143873</v>
      </c>
    </row>
    <row r="61" spans="1:8" ht="51">
      <c r="A61" s="8">
        <v>52</v>
      </c>
      <c r="B61" s="40" t="s">
        <v>425</v>
      </c>
      <c r="C61" s="40" t="s">
        <v>812</v>
      </c>
      <c r="D61" s="42">
        <v>35574</v>
      </c>
      <c r="E61" s="42">
        <v>6000</v>
      </c>
      <c r="F61" s="43">
        <f t="shared" si="0"/>
        <v>0.16866250632484397</v>
      </c>
      <c r="G61" s="69">
        <f t="shared" si="1"/>
        <v>29574</v>
      </c>
      <c r="H61" s="43">
        <f>G61/D61</f>
        <v>0.831337493675156</v>
      </c>
    </row>
    <row r="62" spans="1:8" ht="12.75">
      <c r="A62" s="8"/>
      <c r="B62" s="40"/>
      <c r="C62" s="40"/>
      <c r="D62" s="42"/>
      <c r="E62" s="42">
        <f>SUM(E52:E61)</f>
        <v>128520</v>
      </c>
      <c r="F62" s="43"/>
      <c r="G62" s="69"/>
      <c r="H62" s="43"/>
    </row>
    <row r="63" spans="1:8" ht="12.75">
      <c r="A63" s="229" t="s">
        <v>829</v>
      </c>
      <c r="B63" s="208"/>
      <c r="C63" s="208"/>
      <c r="D63" s="55">
        <f>SUM(D64:D68)</f>
        <v>101954</v>
      </c>
      <c r="E63" s="55">
        <f>SUM(E64:E68)</f>
        <v>59999</v>
      </c>
      <c r="F63" s="60">
        <f t="shared" si="0"/>
        <v>0.5884908880475509</v>
      </c>
      <c r="G63" s="55">
        <f>SUM(G64:G68)</f>
        <v>41955</v>
      </c>
      <c r="H63" s="60">
        <f>G63/D63</f>
        <v>0.41150911195244916</v>
      </c>
    </row>
    <row r="64" spans="1:8" ht="76.5">
      <c r="A64" s="8">
        <v>53</v>
      </c>
      <c r="B64" s="40" t="s">
        <v>447</v>
      </c>
      <c r="C64" s="40" t="s">
        <v>830</v>
      </c>
      <c r="D64" s="42">
        <v>45500</v>
      </c>
      <c r="E64" s="42">
        <v>30000</v>
      </c>
      <c r="F64" s="43">
        <f t="shared" si="0"/>
        <v>0.6593406593406593</v>
      </c>
      <c r="G64" s="69">
        <f t="shared" si="1"/>
        <v>15500</v>
      </c>
      <c r="H64" s="43">
        <f>G64/D64</f>
        <v>0.34065934065934067</v>
      </c>
    </row>
    <row r="65" spans="1:8" ht="76.5">
      <c r="A65" s="8">
        <v>54</v>
      </c>
      <c r="B65" s="40" t="s">
        <v>447</v>
      </c>
      <c r="C65" s="40" t="s">
        <v>446</v>
      </c>
      <c r="D65" s="42">
        <v>12965</v>
      </c>
      <c r="E65" s="42">
        <v>10000</v>
      </c>
      <c r="F65" s="43">
        <f t="shared" si="0"/>
        <v>0.7713073659853451</v>
      </c>
      <c r="G65" s="69">
        <f t="shared" si="1"/>
        <v>2965</v>
      </c>
      <c r="H65" s="43">
        <f>G65/D65</f>
        <v>0.22869263401465484</v>
      </c>
    </row>
    <row r="66" spans="1:8" ht="76.5">
      <c r="A66" s="8">
        <v>55</v>
      </c>
      <c r="B66" s="40" t="s">
        <v>447</v>
      </c>
      <c r="C66" s="40" t="s">
        <v>448</v>
      </c>
      <c r="D66" s="42">
        <v>15649</v>
      </c>
      <c r="E66" s="42">
        <v>6999</v>
      </c>
      <c r="F66" s="43">
        <f t="shared" si="0"/>
        <v>0.44724902549683687</v>
      </c>
      <c r="G66" s="69">
        <f t="shared" si="1"/>
        <v>8650</v>
      </c>
      <c r="H66" s="43">
        <f aca="true" t="shared" si="4" ref="H66:H131">G66/D66</f>
        <v>0.5527509745031631</v>
      </c>
    </row>
    <row r="67" spans="1:8" ht="76.5">
      <c r="A67" s="8">
        <v>56</v>
      </c>
      <c r="B67" s="40" t="s">
        <v>447</v>
      </c>
      <c r="C67" s="40" t="s">
        <v>449</v>
      </c>
      <c r="D67" s="42">
        <v>16720</v>
      </c>
      <c r="E67" s="42">
        <v>7000</v>
      </c>
      <c r="F67" s="43">
        <f t="shared" si="0"/>
        <v>0.41866028708133973</v>
      </c>
      <c r="G67" s="69">
        <f t="shared" si="1"/>
        <v>9720</v>
      </c>
      <c r="H67" s="43">
        <f t="shared" si="4"/>
        <v>0.5813397129186603</v>
      </c>
    </row>
    <row r="68" spans="1:8" ht="76.5">
      <c r="A68" s="8">
        <v>57</v>
      </c>
      <c r="B68" s="40" t="s">
        <v>447</v>
      </c>
      <c r="C68" s="40" t="s">
        <v>462</v>
      </c>
      <c r="D68" s="42">
        <v>11120</v>
      </c>
      <c r="E68" s="42">
        <v>6000</v>
      </c>
      <c r="F68" s="43">
        <f t="shared" si="0"/>
        <v>0.539568345323741</v>
      </c>
      <c r="G68" s="69">
        <f t="shared" si="1"/>
        <v>5120</v>
      </c>
      <c r="H68" s="43">
        <f t="shared" si="4"/>
        <v>0.460431654676259</v>
      </c>
    </row>
    <row r="69" spans="1:8" ht="12.75">
      <c r="A69" s="8"/>
      <c r="B69" s="40"/>
      <c r="C69" s="40"/>
      <c r="D69" s="42"/>
      <c r="E69" s="42">
        <f>SUM(E64:E68)</f>
        <v>59999</v>
      </c>
      <c r="F69" s="43"/>
      <c r="G69" s="69"/>
      <c r="H69" s="43"/>
    </row>
    <row r="70" spans="1:8" ht="12.75">
      <c r="A70" s="229" t="s">
        <v>570</v>
      </c>
      <c r="B70" s="221"/>
      <c r="C70" s="221"/>
      <c r="D70" s="55">
        <f>SUM(D71:D83)</f>
        <v>984151.56</v>
      </c>
      <c r="E70" s="55">
        <f>SUM(E71:E83)</f>
        <v>433010</v>
      </c>
      <c r="F70" s="60">
        <f t="shared" si="0"/>
        <v>0.43998304488792356</v>
      </c>
      <c r="G70" s="153">
        <f>SUM(G71:G83)</f>
        <v>551141.56</v>
      </c>
      <c r="H70" s="60">
        <f t="shared" si="4"/>
        <v>0.5600169551120765</v>
      </c>
    </row>
    <row r="71" spans="1:8" ht="178.5">
      <c r="A71" s="8">
        <v>58</v>
      </c>
      <c r="B71" s="104" t="s">
        <v>543</v>
      </c>
      <c r="C71" s="40" t="s">
        <v>463</v>
      </c>
      <c r="D71" s="42">
        <v>142805</v>
      </c>
      <c r="E71" s="42">
        <v>19000</v>
      </c>
      <c r="F71" s="43">
        <f t="shared" si="0"/>
        <v>0.13304856272539478</v>
      </c>
      <c r="G71" s="69">
        <f t="shared" si="1"/>
        <v>123805</v>
      </c>
      <c r="H71" s="43">
        <f t="shared" si="4"/>
        <v>0.8669514372746052</v>
      </c>
    </row>
    <row r="72" spans="1:8" ht="178.5">
      <c r="A72" s="8">
        <v>59</v>
      </c>
      <c r="B72" s="104" t="s">
        <v>543</v>
      </c>
      <c r="C72" s="40" t="s">
        <v>452</v>
      </c>
      <c r="D72" s="42">
        <v>12450</v>
      </c>
      <c r="E72" s="42">
        <v>9000</v>
      </c>
      <c r="F72" s="43">
        <f t="shared" si="0"/>
        <v>0.7228915662650602</v>
      </c>
      <c r="G72" s="69">
        <f t="shared" si="1"/>
        <v>3450</v>
      </c>
      <c r="H72" s="43">
        <f t="shared" si="4"/>
        <v>0.27710843373493976</v>
      </c>
    </row>
    <row r="73" spans="1:8" ht="178.5">
      <c r="A73" s="8">
        <v>60</v>
      </c>
      <c r="B73" s="104" t="s">
        <v>543</v>
      </c>
      <c r="C73" s="40" t="s">
        <v>464</v>
      </c>
      <c r="D73" s="42">
        <v>31225</v>
      </c>
      <c r="E73" s="42">
        <v>22000</v>
      </c>
      <c r="F73" s="43">
        <f t="shared" si="0"/>
        <v>0.7045636509207366</v>
      </c>
      <c r="G73" s="69">
        <f t="shared" si="1"/>
        <v>9225</v>
      </c>
      <c r="H73" s="43">
        <f t="shared" si="4"/>
        <v>0.2954363490792634</v>
      </c>
    </row>
    <row r="74" spans="1:8" ht="178.5">
      <c r="A74" s="8">
        <v>61</v>
      </c>
      <c r="B74" s="104" t="s">
        <v>543</v>
      </c>
      <c r="C74" s="40" t="s">
        <v>454</v>
      </c>
      <c r="D74" s="42">
        <v>23538.5</v>
      </c>
      <c r="E74" s="42">
        <v>11975</v>
      </c>
      <c r="F74" s="43">
        <f>E74/D74</f>
        <v>0.5087409987892176</v>
      </c>
      <c r="G74" s="69">
        <f t="shared" si="1"/>
        <v>11563.5</v>
      </c>
      <c r="H74" s="43">
        <f t="shared" si="4"/>
        <v>0.4912590012107823</v>
      </c>
    </row>
    <row r="75" spans="1:8" ht="178.5">
      <c r="A75" s="8">
        <v>62</v>
      </c>
      <c r="B75" s="104" t="s">
        <v>543</v>
      </c>
      <c r="C75" s="40" t="s">
        <v>455</v>
      </c>
      <c r="D75" s="42">
        <v>10800</v>
      </c>
      <c r="E75" s="42">
        <v>10000</v>
      </c>
      <c r="F75" s="43">
        <f aca="true" t="shared" si="5" ref="F75:F139">E75/D75</f>
        <v>0.9259259259259259</v>
      </c>
      <c r="G75" s="69">
        <f t="shared" si="1"/>
        <v>800</v>
      </c>
      <c r="H75" s="43">
        <f t="shared" si="4"/>
        <v>0.07407407407407407</v>
      </c>
    </row>
    <row r="76" spans="1:8" ht="178.5">
      <c r="A76" s="8">
        <v>63</v>
      </c>
      <c r="B76" s="104" t="s">
        <v>543</v>
      </c>
      <c r="C76" s="40" t="s">
        <v>456</v>
      </c>
      <c r="D76" s="42">
        <v>2000</v>
      </c>
      <c r="E76" s="42">
        <v>2000</v>
      </c>
      <c r="F76" s="43">
        <f t="shared" si="5"/>
        <v>1</v>
      </c>
      <c r="G76" s="69">
        <f aca="true" t="shared" si="6" ref="G76:G83">D76-E76</f>
        <v>0</v>
      </c>
      <c r="H76" s="43">
        <f t="shared" si="4"/>
        <v>0</v>
      </c>
    </row>
    <row r="77" spans="1:8" ht="178.5">
      <c r="A77" s="8">
        <v>64</v>
      </c>
      <c r="B77" s="104" t="s">
        <v>543</v>
      </c>
      <c r="C77" s="40" t="s">
        <v>465</v>
      </c>
      <c r="D77" s="69">
        <v>380693.56</v>
      </c>
      <c r="E77" s="69">
        <v>180000</v>
      </c>
      <c r="F77" s="70">
        <f t="shared" si="5"/>
        <v>0.4728212371126005</v>
      </c>
      <c r="G77" s="69">
        <f t="shared" si="6"/>
        <v>200693.56</v>
      </c>
      <c r="H77" s="70">
        <f t="shared" si="4"/>
        <v>0.5271787628873995</v>
      </c>
    </row>
    <row r="78" spans="1:8" ht="178.5">
      <c r="A78" s="8">
        <v>65</v>
      </c>
      <c r="B78" s="104" t="s">
        <v>543</v>
      </c>
      <c r="C78" s="40" t="s">
        <v>458</v>
      </c>
      <c r="D78" s="69">
        <v>133632</v>
      </c>
      <c r="E78" s="69">
        <v>66835</v>
      </c>
      <c r="F78" s="70">
        <f t="shared" si="5"/>
        <v>0.50014218151341</v>
      </c>
      <c r="G78" s="69">
        <f t="shared" si="6"/>
        <v>66797</v>
      </c>
      <c r="H78" s="70">
        <f t="shared" si="4"/>
        <v>0.49985781848659006</v>
      </c>
    </row>
    <row r="79" spans="1:8" ht="178.5">
      <c r="A79" s="8">
        <v>66</v>
      </c>
      <c r="B79" s="104" t="s">
        <v>543</v>
      </c>
      <c r="C79" s="40" t="s">
        <v>537</v>
      </c>
      <c r="D79" s="69">
        <v>57980</v>
      </c>
      <c r="E79" s="69">
        <v>38600</v>
      </c>
      <c r="F79" s="70">
        <f t="shared" si="5"/>
        <v>0.6657468092445671</v>
      </c>
      <c r="G79" s="69">
        <f t="shared" si="6"/>
        <v>19380</v>
      </c>
      <c r="H79" s="70">
        <f t="shared" si="4"/>
        <v>0.3342531907554329</v>
      </c>
    </row>
    <row r="80" spans="1:8" ht="178.5">
      <c r="A80" s="8">
        <v>67</v>
      </c>
      <c r="B80" s="104" t="s">
        <v>543</v>
      </c>
      <c r="C80" s="40" t="s">
        <v>538</v>
      </c>
      <c r="D80" s="69">
        <v>22262.5</v>
      </c>
      <c r="E80" s="69">
        <v>16700</v>
      </c>
      <c r="F80" s="70">
        <f t="shared" si="5"/>
        <v>0.7501403705783268</v>
      </c>
      <c r="G80" s="69">
        <f t="shared" si="6"/>
        <v>5562.5</v>
      </c>
      <c r="H80" s="70">
        <f t="shared" si="4"/>
        <v>0.24985962942167322</v>
      </c>
    </row>
    <row r="81" spans="1:8" ht="178.5">
      <c r="A81" s="8">
        <v>68</v>
      </c>
      <c r="B81" s="104" t="s">
        <v>543</v>
      </c>
      <c r="C81" s="40" t="s">
        <v>539</v>
      </c>
      <c r="D81" s="69">
        <v>11315</v>
      </c>
      <c r="E81" s="69">
        <v>6900</v>
      </c>
      <c r="F81" s="70">
        <f t="shared" si="5"/>
        <v>0.6098099867432611</v>
      </c>
      <c r="G81" s="69">
        <f t="shared" si="6"/>
        <v>4415</v>
      </c>
      <c r="H81" s="70">
        <f t="shared" si="4"/>
        <v>0.39019001325673885</v>
      </c>
    </row>
    <row r="82" spans="1:8" ht="178.5">
      <c r="A82" s="8">
        <v>69</v>
      </c>
      <c r="B82" s="104" t="s">
        <v>543</v>
      </c>
      <c r="C82" s="40" t="s">
        <v>540</v>
      </c>
      <c r="D82" s="69">
        <v>50800</v>
      </c>
      <c r="E82" s="69">
        <v>28000</v>
      </c>
      <c r="F82" s="70">
        <f t="shared" si="5"/>
        <v>0.5511811023622047</v>
      </c>
      <c r="G82" s="69">
        <f t="shared" si="6"/>
        <v>22800</v>
      </c>
      <c r="H82" s="70">
        <f t="shared" si="4"/>
        <v>0.44881889763779526</v>
      </c>
    </row>
    <row r="83" spans="1:8" ht="178.5">
      <c r="A83" s="8">
        <v>70</v>
      </c>
      <c r="B83" s="104" t="s">
        <v>543</v>
      </c>
      <c r="C83" s="40" t="s">
        <v>542</v>
      </c>
      <c r="D83" s="69">
        <v>104650</v>
      </c>
      <c r="E83" s="69">
        <v>22000</v>
      </c>
      <c r="F83" s="70">
        <f t="shared" si="5"/>
        <v>0.210224558050645</v>
      </c>
      <c r="G83" s="69">
        <f t="shared" si="6"/>
        <v>82650</v>
      </c>
      <c r="H83" s="70">
        <f t="shared" si="4"/>
        <v>0.789775441949355</v>
      </c>
    </row>
    <row r="84" spans="1:8" ht="12.75">
      <c r="A84" s="8"/>
      <c r="B84" s="104"/>
      <c r="C84" s="40"/>
      <c r="D84" s="69"/>
      <c r="E84" s="69">
        <f>SUM(E71:E83)</f>
        <v>433010</v>
      </c>
      <c r="F84" s="70"/>
      <c r="G84" s="69"/>
      <c r="H84" s="70"/>
    </row>
    <row r="85" spans="1:8" ht="12.75">
      <c r="A85" s="229" t="s">
        <v>571</v>
      </c>
      <c r="B85" s="221"/>
      <c r="C85" s="221"/>
      <c r="D85" s="55">
        <f>SUM(D86:D218)</f>
        <v>13010412.76</v>
      </c>
      <c r="E85" s="55">
        <f>SUM(E86:E218)</f>
        <v>8145890</v>
      </c>
      <c r="F85" s="60">
        <f t="shared" si="5"/>
        <v>0.6261054241910154</v>
      </c>
      <c r="G85" s="55">
        <f>SUM(G86:G218)</f>
        <v>8627467.76</v>
      </c>
      <c r="H85" s="60">
        <f t="shared" si="4"/>
        <v>0.6631202191005661</v>
      </c>
    </row>
    <row r="86" spans="1:8" ht="38.25">
      <c r="A86" s="8">
        <v>71</v>
      </c>
      <c r="B86" s="40" t="s">
        <v>466</v>
      </c>
      <c r="C86" s="84" t="s">
        <v>43</v>
      </c>
      <c r="D86" s="85">
        <v>322849</v>
      </c>
      <c r="E86" s="19">
        <v>56475</v>
      </c>
      <c r="F86" s="70">
        <f t="shared" si="5"/>
        <v>0.17492697824679648</v>
      </c>
      <c r="G86" s="69">
        <f aca="true" t="shared" si="7" ref="G86:G149">D86-E86</f>
        <v>266374</v>
      </c>
      <c r="H86" s="70">
        <f t="shared" si="4"/>
        <v>0.8250730217532035</v>
      </c>
    </row>
    <row r="87" spans="1:8" ht="38.25">
      <c r="A87" s="8">
        <v>72</v>
      </c>
      <c r="B87" s="40" t="s">
        <v>466</v>
      </c>
      <c r="C87" s="84" t="s">
        <v>79</v>
      </c>
      <c r="D87" s="85">
        <v>196562</v>
      </c>
      <c r="E87" s="19">
        <v>41760</v>
      </c>
      <c r="F87" s="70">
        <f t="shared" si="5"/>
        <v>0.21245205075243434</v>
      </c>
      <c r="G87" s="69">
        <f t="shared" si="7"/>
        <v>154802</v>
      </c>
      <c r="H87" s="70">
        <f t="shared" si="4"/>
        <v>0.7875479492475657</v>
      </c>
    </row>
    <row r="88" spans="1:8" ht="38.25">
      <c r="A88" s="8">
        <v>73</v>
      </c>
      <c r="B88" s="40" t="s">
        <v>466</v>
      </c>
      <c r="C88" s="15" t="s">
        <v>48</v>
      </c>
      <c r="D88" s="82">
        <v>7672</v>
      </c>
      <c r="E88" s="19">
        <v>1805</v>
      </c>
      <c r="F88" s="70">
        <f t="shared" si="5"/>
        <v>0.2352711157455683</v>
      </c>
      <c r="G88" s="69">
        <f t="shared" si="7"/>
        <v>5867</v>
      </c>
      <c r="H88" s="70">
        <f t="shared" si="4"/>
        <v>0.7647288842544318</v>
      </c>
    </row>
    <row r="89" spans="1:8" ht="38.25">
      <c r="A89" s="8">
        <v>74</v>
      </c>
      <c r="B89" s="40" t="s">
        <v>466</v>
      </c>
      <c r="C89" s="15" t="s">
        <v>44</v>
      </c>
      <c r="D89" s="82">
        <v>11156</v>
      </c>
      <c r="E89" s="19">
        <v>3800</v>
      </c>
      <c r="F89" s="70">
        <f t="shared" si="5"/>
        <v>0.3406238795267121</v>
      </c>
      <c r="G89" s="69">
        <f t="shared" si="7"/>
        <v>7356</v>
      </c>
      <c r="H89" s="70">
        <f t="shared" si="4"/>
        <v>0.6593761204732879</v>
      </c>
    </row>
    <row r="90" spans="1:8" ht="38.25">
      <c r="A90" s="8">
        <v>75</v>
      </c>
      <c r="B90" s="40" t="s">
        <v>466</v>
      </c>
      <c r="C90" s="84" t="s">
        <v>45</v>
      </c>
      <c r="D90" s="85">
        <v>172400</v>
      </c>
      <c r="E90" s="82">
        <v>15000</v>
      </c>
      <c r="F90" s="70">
        <f t="shared" si="5"/>
        <v>0.08700696055684455</v>
      </c>
      <c r="G90" s="69">
        <f t="shared" si="7"/>
        <v>157400</v>
      </c>
      <c r="H90" s="70">
        <f t="shared" si="4"/>
        <v>0.9129930394431555</v>
      </c>
    </row>
    <row r="91" spans="1:8" ht="38.25">
      <c r="A91" s="8">
        <v>76</v>
      </c>
      <c r="B91" s="40" t="s">
        <v>466</v>
      </c>
      <c r="C91" s="84" t="s">
        <v>46</v>
      </c>
      <c r="D91" s="85">
        <v>198303.95</v>
      </c>
      <c r="E91" s="82">
        <v>60046</v>
      </c>
      <c r="F91" s="70">
        <f t="shared" si="5"/>
        <v>0.30279780105237436</v>
      </c>
      <c r="G91" s="69">
        <f t="shared" si="7"/>
        <v>138257.95</v>
      </c>
      <c r="H91" s="70">
        <f t="shared" si="4"/>
        <v>0.6972021989476256</v>
      </c>
    </row>
    <row r="92" spans="1:8" ht="38.25">
      <c r="A92" s="8">
        <v>77</v>
      </c>
      <c r="B92" s="40" t="s">
        <v>466</v>
      </c>
      <c r="C92" s="84" t="s">
        <v>47</v>
      </c>
      <c r="D92" s="85">
        <v>102200</v>
      </c>
      <c r="E92" s="82">
        <v>20000</v>
      </c>
      <c r="F92" s="70">
        <f t="shared" si="5"/>
        <v>0.19569471624266144</v>
      </c>
      <c r="G92" s="69">
        <f t="shared" si="7"/>
        <v>82200</v>
      </c>
      <c r="H92" s="70">
        <f t="shared" si="4"/>
        <v>0.8043052837573386</v>
      </c>
    </row>
    <row r="93" spans="1:8" ht="38.25">
      <c r="A93" s="8">
        <v>78</v>
      </c>
      <c r="B93" s="40" t="s">
        <v>466</v>
      </c>
      <c r="C93" s="19" t="s">
        <v>48</v>
      </c>
      <c r="D93" s="19">
        <v>3980</v>
      </c>
      <c r="E93" s="82">
        <v>850</v>
      </c>
      <c r="F93" s="70">
        <f t="shared" si="5"/>
        <v>0.2135678391959799</v>
      </c>
      <c r="G93" s="69">
        <f t="shared" si="7"/>
        <v>3130</v>
      </c>
      <c r="H93" s="70">
        <f t="shared" si="4"/>
        <v>0.7864321608040201</v>
      </c>
    </row>
    <row r="94" spans="1:8" ht="38.25">
      <c r="A94" s="8">
        <v>79</v>
      </c>
      <c r="B94" s="40" t="s">
        <v>466</v>
      </c>
      <c r="C94" s="84" t="s">
        <v>49</v>
      </c>
      <c r="D94" s="85">
        <v>100210</v>
      </c>
      <c r="E94" s="82">
        <v>35600</v>
      </c>
      <c r="F94" s="70">
        <f t="shared" si="5"/>
        <v>0.35525396666999304</v>
      </c>
      <c r="G94" s="69">
        <f t="shared" si="7"/>
        <v>64610</v>
      </c>
      <c r="H94" s="70">
        <f t="shared" si="4"/>
        <v>0.644746033330007</v>
      </c>
    </row>
    <row r="95" spans="1:8" ht="38.25">
      <c r="A95" s="8">
        <v>80</v>
      </c>
      <c r="B95" s="40" t="s">
        <v>466</v>
      </c>
      <c r="C95" s="84" t="s">
        <v>50</v>
      </c>
      <c r="D95" s="85">
        <v>106640</v>
      </c>
      <c r="E95" s="82">
        <v>33560</v>
      </c>
      <c r="F95" s="70">
        <f t="shared" si="5"/>
        <v>0.31470367591897974</v>
      </c>
      <c r="G95" s="69">
        <f t="shared" si="7"/>
        <v>73080</v>
      </c>
      <c r="H95" s="70">
        <f t="shared" si="4"/>
        <v>0.6852963240810203</v>
      </c>
    </row>
    <row r="96" spans="1:8" ht="38.25">
      <c r="A96" s="8">
        <v>81</v>
      </c>
      <c r="B96" s="40" t="s">
        <v>466</v>
      </c>
      <c r="C96" s="84" t="s">
        <v>547</v>
      </c>
      <c r="D96" s="85">
        <v>117521.22</v>
      </c>
      <c r="E96" s="82">
        <v>24500</v>
      </c>
      <c r="F96" s="70">
        <f t="shared" si="5"/>
        <v>0.2084729889631847</v>
      </c>
      <c r="G96" s="69">
        <f t="shared" si="7"/>
        <v>93021.22</v>
      </c>
      <c r="H96" s="70">
        <f t="shared" si="4"/>
        <v>0.7915270110368153</v>
      </c>
    </row>
    <row r="97" spans="1:8" ht="38.25">
      <c r="A97" s="8">
        <v>82</v>
      </c>
      <c r="B97" s="40" t="s">
        <v>466</v>
      </c>
      <c r="C97" s="19" t="s">
        <v>48</v>
      </c>
      <c r="D97" s="82">
        <v>22222</v>
      </c>
      <c r="E97" s="82">
        <v>2732</v>
      </c>
      <c r="F97" s="70">
        <f t="shared" si="5"/>
        <v>0.12294122941229413</v>
      </c>
      <c r="G97" s="69">
        <f t="shared" si="7"/>
        <v>19490</v>
      </c>
      <c r="H97" s="70">
        <f t="shared" si="4"/>
        <v>0.8770587705877059</v>
      </c>
    </row>
    <row r="98" spans="1:8" ht="38.25">
      <c r="A98" s="8">
        <v>83</v>
      </c>
      <c r="B98" s="40" t="s">
        <v>466</v>
      </c>
      <c r="C98" s="84" t="s">
        <v>51</v>
      </c>
      <c r="D98" s="85">
        <v>172812.4</v>
      </c>
      <c r="E98" s="82">
        <v>68350</v>
      </c>
      <c r="F98" s="70">
        <f t="shared" si="5"/>
        <v>0.3955155995750305</v>
      </c>
      <c r="G98" s="69">
        <f t="shared" si="7"/>
        <v>104462.4</v>
      </c>
      <c r="H98" s="70">
        <f t="shared" si="4"/>
        <v>0.6044844004249695</v>
      </c>
    </row>
    <row r="99" spans="1:8" ht="38.25">
      <c r="A99" s="8">
        <v>84</v>
      </c>
      <c r="B99" s="40" t="s">
        <v>466</v>
      </c>
      <c r="C99" s="19" t="s">
        <v>48</v>
      </c>
      <c r="D99" s="52">
        <v>5676.12</v>
      </c>
      <c r="E99" s="82">
        <v>1600</v>
      </c>
      <c r="F99" s="70">
        <f t="shared" si="5"/>
        <v>0.2818826945166769</v>
      </c>
      <c r="G99" s="69">
        <f t="shared" si="7"/>
        <v>4076.12</v>
      </c>
      <c r="H99" s="70">
        <f t="shared" si="4"/>
        <v>0.7181173054833231</v>
      </c>
    </row>
    <row r="100" spans="1:8" ht="38.25">
      <c r="A100" s="8">
        <v>85</v>
      </c>
      <c r="B100" s="40" t="s">
        <v>466</v>
      </c>
      <c r="C100" s="19" t="s">
        <v>44</v>
      </c>
      <c r="D100" s="82">
        <v>6240</v>
      </c>
      <c r="E100" s="82">
        <v>3740</v>
      </c>
      <c r="F100" s="70">
        <f t="shared" si="5"/>
        <v>0.5993589743589743</v>
      </c>
      <c r="G100" s="69">
        <f t="shared" si="7"/>
        <v>2500</v>
      </c>
      <c r="H100" s="70">
        <f t="shared" si="4"/>
        <v>0.40064102564102566</v>
      </c>
    </row>
    <row r="101" spans="1:8" ht="38.25">
      <c r="A101" s="8">
        <v>86</v>
      </c>
      <c r="B101" s="40" t="s">
        <v>466</v>
      </c>
      <c r="C101" s="84" t="s">
        <v>52</v>
      </c>
      <c r="D101" s="85">
        <v>251750</v>
      </c>
      <c r="E101" s="82">
        <v>73350</v>
      </c>
      <c r="F101" s="70">
        <f t="shared" si="5"/>
        <v>0.2913604766633565</v>
      </c>
      <c r="G101" s="69">
        <f t="shared" si="7"/>
        <v>178400</v>
      </c>
      <c r="H101" s="70">
        <f t="shared" si="4"/>
        <v>0.7086395233366435</v>
      </c>
    </row>
    <row r="102" spans="1:8" ht="38.25">
      <c r="A102" s="8">
        <v>87</v>
      </c>
      <c r="B102" s="40" t="s">
        <v>466</v>
      </c>
      <c r="C102" s="19" t="s">
        <v>48</v>
      </c>
      <c r="D102" s="82">
        <v>2750</v>
      </c>
      <c r="E102" s="82">
        <v>900</v>
      </c>
      <c r="F102" s="70">
        <f t="shared" si="5"/>
        <v>0.32727272727272727</v>
      </c>
      <c r="G102" s="69">
        <f t="shared" si="7"/>
        <v>1850</v>
      </c>
      <c r="H102" s="70">
        <f t="shared" si="4"/>
        <v>0.6727272727272727</v>
      </c>
    </row>
    <row r="103" spans="1:8" ht="38.25">
      <c r="A103" s="8">
        <v>88</v>
      </c>
      <c r="B103" s="40" t="s">
        <v>466</v>
      </c>
      <c r="C103" s="19" t="s">
        <v>44</v>
      </c>
      <c r="D103" s="82">
        <v>4985</v>
      </c>
      <c r="E103" s="82">
        <v>2345</v>
      </c>
      <c r="F103" s="70">
        <f t="shared" si="5"/>
        <v>0.4704112337011033</v>
      </c>
      <c r="G103" s="69">
        <f t="shared" si="7"/>
        <v>2640</v>
      </c>
      <c r="H103" s="70">
        <f t="shared" si="4"/>
        <v>0.5295887662988967</v>
      </c>
    </row>
    <row r="104" spans="1:8" ht="38.25">
      <c r="A104" s="8">
        <v>89</v>
      </c>
      <c r="B104" s="40" t="s">
        <v>466</v>
      </c>
      <c r="C104" s="84" t="s">
        <v>53</v>
      </c>
      <c r="D104" s="85">
        <v>102830</v>
      </c>
      <c r="E104" s="82">
        <v>24909</v>
      </c>
      <c r="F104" s="70">
        <f t="shared" si="5"/>
        <v>0.24223475639404843</v>
      </c>
      <c r="G104" s="69">
        <f t="shared" si="7"/>
        <v>77921</v>
      </c>
      <c r="H104" s="70">
        <f t="shared" si="4"/>
        <v>0.7577652436059515</v>
      </c>
    </row>
    <row r="105" spans="1:8" ht="38.25">
      <c r="A105" s="8">
        <v>90</v>
      </c>
      <c r="B105" s="40" t="s">
        <v>466</v>
      </c>
      <c r="C105" s="84" t="s">
        <v>54</v>
      </c>
      <c r="D105" s="85">
        <v>269082</v>
      </c>
      <c r="E105" s="82">
        <v>85700</v>
      </c>
      <c r="F105" s="70">
        <f t="shared" si="5"/>
        <v>0.31849027434016397</v>
      </c>
      <c r="G105" s="69">
        <f t="shared" si="7"/>
        <v>183382</v>
      </c>
      <c r="H105" s="70">
        <f t="shared" si="4"/>
        <v>0.681509725659836</v>
      </c>
    </row>
    <row r="106" spans="1:8" ht="38.25">
      <c r="A106" s="8">
        <v>91</v>
      </c>
      <c r="B106" s="40" t="s">
        <v>466</v>
      </c>
      <c r="C106" s="84" t="s">
        <v>55</v>
      </c>
      <c r="D106" s="85">
        <v>758350</v>
      </c>
      <c r="E106" s="82">
        <v>99000</v>
      </c>
      <c r="F106" s="70">
        <f t="shared" si="5"/>
        <v>0.13054658139381553</v>
      </c>
      <c r="G106" s="69">
        <f t="shared" si="7"/>
        <v>659350</v>
      </c>
      <c r="H106" s="70">
        <f t="shared" si="4"/>
        <v>0.8694534186061845</v>
      </c>
    </row>
    <row r="107" spans="1:8" ht="38.25">
      <c r="A107" s="8">
        <v>92</v>
      </c>
      <c r="B107" s="40" t="s">
        <v>466</v>
      </c>
      <c r="C107" s="84" t="s">
        <v>56</v>
      </c>
      <c r="D107" s="85">
        <v>67700</v>
      </c>
      <c r="E107" s="82">
        <v>22000</v>
      </c>
      <c r="F107" s="70">
        <f t="shared" si="5"/>
        <v>0.3249630723781389</v>
      </c>
      <c r="G107" s="69">
        <f t="shared" si="7"/>
        <v>45700</v>
      </c>
      <c r="H107" s="70">
        <f t="shared" si="4"/>
        <v>0.6750369276218612</v>
      </c>
    </row>
    <row r="108" spans="1:8" ht="38.25">
      <c r="A108" s="8">
        <v>93</v>
      </c>
      <c r="B108" s="40" t="s">
        <v>466</v>
      </c>
      <c r="C108" s="19" t="s">
        <v>48</v>
      </c>
      <c r="D108" s="87">
        <v>1300</v>
      </c>
      <c r="E108" s="82">
        <v>570</v>
      </c>
      <c r="F108" s="70">
        <f t="shared" si="5"/>
        <v>0.43846153846153846</v>
      </c>
      <c r="G108" s="69">
        <f t="shared" si="7"/>
        <v>730</v>
      </c>
      <c r="H108" s="70">
        <f t="shared" si="4"/>
        <v>0.5615384615384615</v>
      </c>
    </row>
    <row r="109" spans="1:8" ht="38.25">
      <c r="A109" s="8">
        <v>94</v>
      </c>
      <c r="B109" s="40" t="s">
        <v>466</v>
      </c>
      <c r="C109" s="84" t="s">
        <v>57</v>
      </c>
      <c r="D109" s="85">
        <v>48918</v>
      </c>
      <c r="E109" s="82">
        <v>11630</v>
      </c>
      <c r="F109" s="70">
        <f t="shared" si="5"/>
        <v>0.23774479741608406</v>
      </c>
      <c r="G109" s="69">
        <f t="shared" si="7"/>
        <v>37288</v>
      </c>
      <c r="H109" s="70">
        <f t="shared" si="4"/>
        <v>0.762255202583916</v>
      </c>
    </row>
    <row r="110" spans="1:8" ht="38.25">
      <c r="A110" s="8">
        <v>95</v>
      </c>
      <c r="B110" s="40" t="s">
        <v>466</v>
      </c>
      <c r="C110" s="84" t="s">
        <v>58</v>
      </c>
      <c r="D110" s="85">
        <v>60828</v>
      </c>
      <c r="E110" s="82">
        <v>17470</v>
      </c>
      <c r="F110" s="70">
        <f t="shared" si="5"/>
        <v>0.2872032616558164</v>
      </c>
      <c r="G110" s="69">
        <f t="shared" si="7"/>
        <v>43358</v>
      </c>
      <c r="H110" s="70">
        <f t="shared" si="4"/>
        <v>0.7127967383441836</v>
      </c>
    </row>
    <row r="111" spans="1:8" ht="38.25">
      <c r="A111" s="8">
        <v>96</v>
      </c>
      <c r="B111" s="40" t="s">
        <v>466</v>
      </c>
      <c r="C111" s="84" t="s">
        <v>544</v>
      </c>
      <c r="D111" s="85">
        <v>150500</v>
      </c>
      <c r="E111" s="82">
        <v>41500</v>
      </c>
      <c r="F111" s="70">
        <f t="shared" si="5"/>
        <v>0.2757475083056478</v>
      </c>
      <c r="G111" s="69">
        <f t="shared" si="7"/>
        <v>109000</v>
      </c>
      <c r="H111" s="70">
        <f t="shared" si="4"/>
        <v>0.7242524916943521</v>
      </c>
    </row>
    <row r="112" spans="1:8" ht="38.25">
      <c r="A112" s="8">
        <v>97</v>
      </c>
      <c r="B112" s="40" t="s">
        <v>466</v>
      </c>
      <c r="C112" s="84" t="s">
        <v>59</v>
      </c>
      <c r="D112" s="85">
        <v>174220</v>
      </c>
      <c r="E112" s="82">
        <v>13000</v>
      </c>
      <c r="F112" s="70">
        <f t="shared" si="5"/>
        <v>0.07461829870278958</v>
      </c>
      <c r="G112" s="69">
        <f t="shared" si="7"/>
        <v>161220</v>
      </c>
      <c r="H112" s="70">
        <f t="shared" si="4"/>
        <v>0.9253817012972104</v>
      </c>
    </row>
    <row r="113" spans="1:8" ht="38.25">
      <c r="A113" s="8">
        <v>98</v>
      </c>
      <c r="B113" s="40" t="s">
        <v>466</v>
      </c>
      <c r="C113" s="84" t="s">
        <v>60</v>
      </c>
      <c r="D113" s="85">
        <v>137100</v>
      </c>
      <c r="E113" s="82">
        <v>38200</v>
      </c>
      <c r="F113" s="70">
        <f t="shared" si="5"/>
        <v>0.2786287381473377</v>
      </c>
      <c r="G113" s="69">
        <f t="shared" si="7"/>
        <v>98900</v>
      </c>
      <c r="H113" s="70">
        <f t="shared" si="4"/>
        <v>0.7213712618526623</v>
      </c>
    </row>
    <row r="114" spans="1:8" ht="38.25">
      <c r="A114" s="8">
        <v>99</v>
      </c>
      <c r="B114" s="40" t="s">
        <v>466</v>
      </c>
      <c r="C114" s="84" t="s">
        <v>61</v>
      </c>
      <c r="D114" s="85">
        <v>124596.4</v>
      </c>
      <c r="E114" s="82">
        <v>11960</v>
      </c>
      <c r="F114" s="70">
        <f t="shared" si="5"/>
        <v>0.0959899322933889</v>
      </c>
      <c r="G114" s="69">
        <f t="shared" si="7"/>
        <v>112636.4</v>
      </c>
      <c r="H114" s="70">
        <f t="shared" si="4"/>
        <v>0.9040100677066111</v>
      </c>
    </row>
    <row r="115" spans="1:8" ht="38.25">
      <c r="A115" s="8">
        <v>100</v>
      </c>
      <c r="B115" s="40" t="s">
        <v>466</v>
      </c>
      <c r="C115" s="84" t="s">
        <v>62</v>
      </c>
      <c r="D115" s="85">
        <v>26349.36</v>
      </c>
      <c r="E115" s="82">
        <v>5000</v>
      </c>
      <c r="F115" s="70">
        <f t="shared" si="5"/>
        <v>0.1897579296043623</v>
      </c>
      <c r="G115" s="69">
        <f t="shared" si="7"/>
        <v>21349.36</v>
      </c>
      <c r="H115" s="70">
        <f t="shared" si="4"/>
        <v>0.8102420703956377</v>
      </c>
    </row>
    <row r="116" spans="1:8" ht="38.25">
      <c r="A116" s="8">
        <v>101</v>
      </c>
      <c r="B116" s="40" t="s">
        <v>466</v>
      </c>
      <c r="C116" s="84" t="s">
        <v>63</v>
      </c>
      <c r="D116" s="85">
        <v>26558</v>
      </c>
      <c r="E116" s="82">
        <v>11340</v>
      </c>
      <c r="F116" s="70">
        <f t="shared" si="5"/>
        <v>0.4269899841855561</v>
      </c>
      <c r="G116" s="69">
        <f t="shared" si="7"/>
        <v>15218</v>
      </c>
      <c r="H116" s="70">
        <f t="shared" si="4"/>
        <v>0.5730100158144439</v>
      </c>
    </row>
    <row r="117" spans="1:8" ht="38.25">
      <c r="A117" s="8">
        <v>102</v>
      </c>
      <c r="B117" s="40" t="s">
        <v>466</v>
      </c>
      <c r="C117" s="19" t="s">
        <v>44</v>
      </c>
      <c r="D117" s="82">
        <v>1232</v>
      </c>
      <c r="E117" s="82">
        <v>400</v>
      </c>
      <c r="F117" s="70">
        <f t="shared" si="5"/>
        <v>0.3246753246753247</v>
      </c>
      <c r="G117" s="69">
        <f t="shared" si="7"/>
        <v>832</v>
      </c>
      <c r="H117" s="70">
        <f t="shared" si="4"/>
        <v>0.6753246753246753</v>
      </c>
    </row>
    <row r="118" spans="1:8" ht="38.25">
      <c r="A118" s="8">
        <v>103</v>
      </c>
      <c r="B118" s="40" t="s">
        <v>466</v>
      </c>
      <c r="C118" s="84" t="s">
        <v>64</v>
      </c>
      <c r="D118" s="85">
        <v>186408.68</v>
      </c>
      <c r="E118" s="82">
        <v>10000</v>
      </c>
      <c r="F118" s="70">
        <f t="shared" si="5"/>
        <v>0.05364557058179909</v>
      </c>
      <c r="G118" s="69">
        <f t="shared" si="7"/>
        <v>176408.68</v>
      </c>
      <c r="H118" s="70">
        <f t="shared" si="4"/>
        <v>0.9463544294182009</v>
      </c>
    </row>
    <row r="119" spans="1:8" ht="38.25">
      <c r="A119" s="8">
        <v>104</v>
      </c>
      <c r="B119" s="40" t="s">
        <v>466</v>
      </c>
      <c r="C119" s="84" t="s">
        <v>545</v>
      </c>
      <c r="D119" s="85">
        <v>24085</v>
      </c>
      <c r="E119" s="82">
        <v>2060</v>
      </c>
      <c r="F119" s="70">
        <f t="shared" si="5"/>
        <v>0.0855304131201993</v>
      </c>
      <c r="G119" s="69">
        <f t="shared" si="7"/>
        <v>22025</v>
      </c>
      <c r="H119" s="70">
        <f t="shared" si="4"/>
        <v>0.9144695868798007</v>
      </c>
    </row>
    <row r="120" spans="1:8" ht="38.25">
      <c r="A120" s="8">
        <v>105</v>
      </c>
      <c r="B120" s="40" t="s">
        <v>466</v>
      </c>
      <c r="C120" s="84" t="s">
        <v>546</v>
      </c>
      <c r="D120" s="85">
        <v>41870</v>
      </c>
      <c r="E120" s="82">
        <v>12100</v>
      </c>
      <c r="F120" s="70">
        <f t="shared" si="5"/>
        <v>0.2889897301170289</v>
      </c>
      <c r="G120" s="69">
        <f t="shared" si="7"/>
        <v>29770</v>
      </c>
      <c r="H120" s="70">
        <f t="shared" si="4"/>
        <v>0.7110102698829711</v>
      </c>
    </row>
    <row r="121" spans="1:8" ht="38.25">
      <c r="A121" s="8">
        <v>106</v>
      </c>
      <c r="B121" s="40" t="s">
        <v>466</v>
      </c>
      <c r="C121" s="84" t="s">
        <v>65</v>
      </c>
      <c r="D121" s="85">
        <v>454520</v>
      </c>
      <c r="E121" s="82">
        <v>33500</v>
      </c>
      <c r="F121" s="70">
        <f t="shared" si="5"/>
        <v>0.07370412743113615</v>
      </c>
      <c r="G121" s="69">
        <f t="shared" si="7"/>
        <v>421020</v>
      </c>
      <c r="H121" s="70">
        <f t="shared" si="4"/>
        <v>0.9262958725688638</v>
      </c>
    </row>
    <row r="122" spans="1:8" ht="38.25">
      <c r="A122" s="8">
        <v>107</v>
      </c>
      <c r="B122" s="40" t="s">
        <v>466</v>
      </c>
      <c r="C122" s="19" t="s">
        <v>48</v>
      </c>
      <c r="D122" s="87">
        <v>7904</v>
      </c>
      <c r="E122" s="82">
        <v>1828</v>
      </c>
      <c r="F122" s="70">
        <f t="shared" si="5"/>
        <v>0.2312753036437247</v>
      </c>
      <c r="G122" s="69">
        <f t="shared" si="7"/>
        <v>6076</v>
      </c>
      <c r="H122" s="70">
        <f t="shared" si="4"/>
        <v>0.7687246963562753</v>
      </c>
    </row>
    <row r="123" spans="1:8" ht="38.25">
      <c r="A123" s="8">
        <v>108</v>
      </c>
      <c r="B123" s="40" t="s">
        <v>466</v>
      </c>
      <c r="C123" s="84" t="s">
        <v>548</v>
      </c>
      <c r="D123" s="85">
        <v>660380</v>
      </c>
      <c r="E123" s="82">
        <v>128800</v>
      </c>
      <c r="F123" s="70">
        <f t="shared" si="5"/>
        <v>0.19503921984312061</v>
      </c>
      <c r="G123" s="69">
        <f t="shared" si="7"/>
        <v>531580</v>
      </c>
      <c r="H123" s="70">
        <f t="shared" si="4"/>
        <v>0.8049607801568793</v>
      </c>
    </row>
    <row r="124" spans="1:8" ht="38.25">
      <c r="A124" s="8">
        <v>109</v>
      </c>
      <c r="B124" s="40" t="s">
        <v>466</v>
      </c>
      <c r="C124" s="19" t="s">
        <v>44</v>
      </c>
      <c r="D124" s="82">
        <v>35700</v>
      </c>
      <c r="E124" s="82">
        <v>12600</v>
      </c>
      <c r="F124" s="70">
        <f t="shared" si="5"/>
        <v>0.35294117647058826</v>
      </c>
      <c r="G124" s="69">
        <f t="shared" si="7"/>
        <v>23100</v>
      </c>
      <c r="H124" s="70">
        <f t="shared" si="4"/>
        <v>0.6470588235294118</v>
      </c>
    </row>
    <row r="125" spans="1:8" ht="38.25">
      <c r="A125" s="8">
        <v>110</v>
      </c>
      <c r="B125" s="40" t="s">
        <v>466</v>
      </c>
      <c r="C125" s="84" t="s">
        <v>66</v>
      </c>
      <c r="D125" s="85">
        <v>47100</v>
      </c>
      <c r="E125" s="82">
        <v>9500</v>
      </c>
      <c r="F125" s="70">
        <f t="shared" si="5"/>
        <v>0.20169851380042464</v>
      </c>
      <c r="G125" s="69">
        <f t="shared" si="7"/>
        <v>37600</v>
      </c>
      <c r="H125" s="70">
        <f t="shared" si="4"/>
        <v>0.7983014861995754</v>
      </c>
    </row>
    <row r="126" spans="1:8" ht="38.25">
      <c r="A126" s="8">
        <v>111</v>
      </c>
      <c r="B126" s="40" t="s">
        <v>466</v>
      </c>
      <c r="C126" s="19" t="s">
        <v>48</v>
      </c>
      <c r="D126" s="82">
        <v>4673</v>
      </c>
      <c r="E126" s="82">
        <v>1480</v>
      </c>
      <c r="F126" s="70">
        <f t="shared" si="5"/>
        <v>0.3167130323132891</v>
      </c>
      <c r="G126" s="69">
        <f t="shared" si="7"/>
        <v>3193</v>
      </c>
      <c r="H126" s="70">
        <f t="shared" si="4"/>
        <v>0.6832869676867109</v>
      </c>
    </row>
    <row r="127" spans="1:8" ht="38.25">
      <c r="A127" s="8">
        <v>112</v>
      </c>
      <c r="B127" s="40" t="s">
        <v>466</v>
      </c>
      <c r="C127" s="19" t="s">
        <v>44</v>
      </c>
      <c r="D127" s="82">
        <v>5820</v>
      </c>
      <c r="E127" s="82">
        <v>2950</v>
      </c>
      <c r="F127" s="70">
        <f t="shared" si="5"/>
        <v>0.506872852233677</v>
      </c>
      <c r="G127" s="69">
        <f t="shared" si="7"/>
        <v>2870</v>
      </c>
      <c r="H127" s="70">
        <f t="shared" si="4"/>
        <v>0.49312714776632305</v>
      </c>
    </row>
    <row r="128" spans="1:8" ht="38.25">
      <c r="A128" s="8">
        <v>113</v>
      </c>
      <c r="B128" s="40" t="s">
        <v>466</v>
      </c>
      <c r="C128" s="84" t="s">
        <v>549</v>
      </c>
      <c r="D128" s="85">
        <v>75900</v>
      </c>
      <c r="E128" s="82">
        <v>9550</v>
      </c>
      <c r="F128" s="70">
        <f t="shared" si="5"/>
        <v>0.12582345191040845</v>
      </c>
      <c r="G128" s="69">
        <f t="shared" si="7"/>
        <v>66350</v>
      </c>
      <c r="H128" s="70">
        <f t="shared" si="4"/>
        <v>0.8741765480895916</v>
      </c>
    </row>
    <row r="129" spans="1:8" ht="38.25">
      <c r="A129" s="8">
        <v>114</v>
      </c>
      <c r="B129" s="40" t="s">
        <v>466</v>
      </c>
      <c r="C129" s="19" t="s">
        <v>48</v>
      </c>
      <c r="D129" s="82">
        <v>5950</v>
      </c>
      <c r="E129" s="82">
        <v>1550</v>
      </c>
      <c r="F129" s="70">
        <f t="shared" si="5"/>
        <v>0.2605042016806723</v>
      </c>
      <c r="G129" s="69">
        <f t="shared" si="7"/>
        <v>4400</v>
      </c>
      <c r="H129" s="70">
        <f t="shared" si="4"/>
        <v>0.7394957983193278</v>
      </c>
    </row>
    <row r="130" spans="1:8" ht="38.25">
      <c r="A130" s="8">
        <v>115</v>
      </c>
      <c r="B130" s="40" t="s">
        <v>466</v>
      </c>
      <c r="C130" s="84" t="s">
        <v>67</v>
      </c>
      <c r="D130" s="85">
        <v>129520</v>
      </c>
      <c r="E130" s="82">
        <v>2000</v>
      </c>
      <c r="F130" s="70">
        <f t="shared" si="5"/>
        <v>0.015441630636195183</v>
      </c>
      <c r="G130" s="69">
        <f t="shared" si="7"/>
        <v>127520</v>
      </c>
      <c r="H130" s="70">
        <f t="shared" si="4"/>
        <v>0.9845583693638048</v>
      </c>
    </row>
    <row r="131" spans="1:8" ht="38.25">
      <c r="A131" s="8">
        <v>116</v>
      </c>
      <c r="B131" s="40" t="s">
        <v>466</v>
      </c>
      <c r="C131" s="84" t="s">
        <v>550</v>
      </c>
      <c r="D131" s="85">
        <v>16015</v>
      </c>
      <c r="E131" s="82">
        <v>6150</v>
      </c>
      <c r="F131" s="70">
        <f t="shared" si="5"/>
        <v>0.38401498595067124</v>
      </c>
      <c r="G131" s="69">
        <f t="shared" si="7"/>
        <v>9865</v>
      </c>
      <c r="H131" s="70">
        <f t="shared" si="4"/>
        <v>0.6159850140493287</v>
      </c>
    </row>
    <row r="132" spans="1:8" ht="38.25">
      <c r="A132" s="8">
        <v>117</v>
      </c>
      <c r="B132" s="40" t="s">
        <v>466</v>
      </c>
      <c r="C132" s="84" t="s">
        <v>551</v>
      </c>
      <c r="D132" s="85">
        <v>395949</v>
      </c>
      <c r="E132" s="82">
        <v>27500</v>
      </c>
      <c r="F132" s="70">
        <f t="shared" si="5"/>
        <v>0.06945338919911402</v>
      </c>
      <c r="G132" s="69">
        <f t="shared" si="7"/>
        <v>368449</v>
      </c>
      <c r="H132" s="70">
        <f aca="true" t="shared" si="8" ref="H132:H137">G132/D132</f>
        <v>0.930546610800886</v>
      </c>
    </row>
    <row r="133" spans="1:8" ht="38.25">
      <c r="A133" s="8">
        <v>118</v>
      </c>
      <c r="B133" s="40" t="s">
        <v>466</v>
      </c>
      <c r="C133" s="84" t="s">
        <v>552</v>
      </c>
      <c r="D133" s="85">
        <v>30030</v>
      </c>
      <c r="E133" s="82">
        <v>2000</v>
      </c>
      <c r="F133" s="70">
        <f t="shared" si="5"/>
        <v>0.06660006660006661</v>
      </c>
      <c r="G133" s="69">
        <f t="shared" si="7"/>
        <v>28030</v>
      </c>
      <c r="H133" s="70">
        <f t="shared" si="8"/>
        <v>0.9333999333999334</v>
      </c>
    </row>
    <row r="134" spans="1:8" ht="38.25">
      <c r="A134" s="8">
        <v>119</v>
      </c>
      <c r="B134" s="40" t="s">
        <v>466</v>
      </c>
      <c r="C134" s="84" t="s">
        <v>553</v>
      </c>
      <c r="D134" s="85">
        <v>38760</v>
      </c>
      <c r="E134" s="82">
        <v>5000</v>
      </c>
      <c r="F134" s="70">
        <f t="shared" si="5"/>
        <v>0.12899896800825594</v>
      </c>
      <c r="G134" s="69">
        <f t="shared" si="7"/>
        <v>33760</v>
      </c>
      <c r="H134" s="70">
        <f t="shared" si="8"/>
        <v>0.8710010319917441</v>
      </c>
    </row>
    <row r="135" spans="1:8" ht="38.25">
      <c r="A135" s="8">
        <v>120</v>
      </c>
      <c r="B135" s="40" t="s">
        <v>466</v>
      </c>
      <c r="C135" s="84" t="s">
        <v>68</v>
      </c>
      <c r="D135" s="85">
        <v>34170</v>
      </c>
      <c r="E135" s="82">
        <v>8200</v>
      </c>
      <c r="F135" s="70">
        <f t="shared" si="5"/>
        <v>0.23997658764998536</v>
      </c>
      <c r="G135" s="69">
        <f t="shared" si="7"/>
        <v>25970</v>
      </c>
      <c r="H135" s="70">
        <f t="shared" si="8"/>
        <v>0.7600234123500146</v>
      </c>
    </row>
    <row r="136" spans="1:8" ht="38.25">
      <c r="A136" s="8">
        <v>121</v>
      </c>
      <c r="B136" s="40" t="s">
        <v>466</v>
      </c>
      <c r="C136" s="84" t="s">
        <v>69</v>
      </c>
      <c r="D136" s="85">
        <v>87780</v>
      </c>
      <c r="E136" s="82">
        <v>6000</v>
      </c>
      <c r="F136" s="70">
        <f t="shared" si="5"/>
        <v>0.0683526999316473</v>
      </c>
      <c r="G136" s="69">
        <f t="shared" si="7"/>
        <v>81780</v>
      </c>
      <c r="H136" s="70">
        <f t="shared" si="8"/>
        <v>0.9316473000683527</v>
      </c>
    </row>
    <row r="137" spans="1:8" ht="38.25">
      <c r="A137" s="8">
        <v>122</v>
      </c>
      <c r="B137" s="40" t="s">
        <v>466</v>
      </c>
      <c r="C137" s="19" t="s">
        <v>70</v>
      </c>
      <c r="D137" s="82">
        <v>12890</v>
      </c>
      <c r="E137" s="82">
        <v>1650</v>
      </c>
      <c r="F137" s="70">
        <f t="shared" si="5"/>
        <v>0.12800620636152055</v>
      </c>
      <c r="G137" s="69">
        <f t="shared" si="7"/>
        <v>11240</v>
      </c>
      <c r="H137" s="70">
        <f t="shared" si="8"/>
        <v>0.8719937936384794</v>
      </c>
    </row>
    <row r="138" spans="1:8" ht="38.25">
      <c r="A138" s="8">
        <v>123</v>
      </c>
      <c r="B138" s="40" t="s">
        <v>466</v>
      </c>
      <c r="C138" s="19" t="s">
        <v>701</v>
      </c>
      <c r="D138" s="82">
        <v>3416</v>
      </c>
      <c r="E138" s="82">
        <v>900</v>
      </c>
      <c r="F138" s="70">
        <f t="shared" si="5"/>
        <v>0.26346604215456676</v>
      </c>
      <c r="G138" s="69">
        <f t="shared" si="7"/>
        <v>2516</v>
      </c>
      <c r="H138" s="70">
        <f>G138/D138</f>
        <v>0.7365339578454333</v>
      </c>
    </row>
    <row r="139" spans="1:8" ht="38.25">
      <c r="A139" s="8">
        <v>124</v>
      </c>
      <c r="B139" s="40" t="s">
        <v>466</v>
      </c>
      <c r="C139" s="19" t="s">
        <v>702</v>
      </c>
      <c r="D139" s="82">
        <v>18380</v>
      </c>
      <c r="E139" s="82">
        <v>2850</v>
      </c>
      <c r="F139" s="70">
        <f t="shared" si="5"/>
        <v>0.15505984766050054</v>
      </c>
      <c r="G139" s="69">
        <f t="shared" si="7"/>
        <v>15530</v>
      </c>
      <c r="H139" s="70">
        <f>G139/D139</f>
        <v>0.8449401523394995</v>
      </c>
    </row>
    <row r="140" spans="1:8" ht="38.25">
      <c r="A140" s="8">
        <v>125</v>
      </c>
      <c r="B140" s="40" t="s">
        <v>466</v>
      </c>
      <c r="C140" s="19" t="s">
        <v>700</v>
      </c>
      <c r="D140" s="82">
        <v>10830</v>
      </c>
      <c r="E140" s="82">
        <v>7480</v>
      </c>
      <c r="F140" s="70">
        <f aca="true" t="shared" si="9" ref="F140:F205">E140/D140</f>
        <v>0.6906740535549399</v>
      </c>
      <c r="G140" s="69">
        <f t="shared" si="7"/>
        <v>3350</v>
      </c>
      <c r="H140" s="86">
        <v>7</v>
      </c>
    </row>
    <row r="141" spans="1:8" ht="38.25">
      <c r="A141" s="8">
        <v>126</v>
      </c>
      <c r="B141" s="40" t="s">
        <v>466</v>
      </c>
      <c r="C141" s="19" t="s">
        <v>699</v>
      </c>
      <c r="D141" s="82">
        <v>6230</v>
      </c>
      <c r="E141" s="82">
        <v>1250</v>
      </c>
      <c r="F141" s="70">
        <f t="shared" si="9"/>
        <v>0.20064205457463885</v>
      </c>
      <c r="G141" s="69">
        <f t="shared" si="7"/>
        <v>4980</v>
      </c>
      <c r="H141" s="70">
        <f aca="true" t="shared" si="10" ref="H141:H206">G141/D141</f>
        <v>0.7993579454253612</v>
      </c>
    </row>
    <row r="142" spans="1:8" ht="38.25">
      <c r="A142" s="8">
        <v>127</v>
      </c>
      <c r="B142" s="40" t="s">
        <v>466</v>
      </c>
      <c r="C142" s="19" t="s">
        <v>697</v>
      </c>
      <c r="D142" s="82">
        <v>2050</v>
      </c>
      <c r="E142" s="82">
        <v>770</v>
      </c>
      <c r="F142" s="70">
        <f t="shared" si="9"/>
        <v>0.375609756097561</v>
      </c>
      <c r="G142" s="69">
        <f t="shared" si="7"/>
        <v>1280</v>
      </c>
      <c r="H142" s="70">
        <f t="shared" si="10"/>
        <v>0.624390243902439</v>
      </c>
    </row>
    <row r="143" spans="1:8" ht="38.25">
      <c r="A143" s="8">
        <v>128</v>
      </c>
      <c r="B143" s="40" t="s">
        <v>466</v>
      </c>
      <c r="C143" s="19" t="s">
        <v>698</v>
      </c>
      <c r="D143" s="82">
        <v>2840</v>
      </c>
      <c r="E143" s="82">
        <v>2770</v>
      </c>
      <c r="F143" s="70">
        <f t="shared" si="9"/>
        <v>0.9753521126760564</v>
      </c>
      <c r="G143" s="69">
        <f t="shared" si="7"/>
        <v>70</v>
      </c>
      <c r="H143" s="70">
        <f t="shared" si="10"/>
        <v>0.02464788732394366</v>
      </c>
    </row>
    <row r="144" spans="1:8" ht="38.25">
      <c r="A144" s="8">
        <v>129</v>
      </c>
      <c r="B144" s="40" t="s">
        <v>466</v>
      </c>
      <c r="C144" s="19" t="s">
        <v>695</v>
      </c>
      <c r="D144" s="82">
        <v>14370</v>
      </c>
      <c r="E144" s="82">
        <v>1700</v>
      </c>
      <c r="F144" s="70">
        <f t="shared" si="9"/>
        <v>0.11830201809324982</v>
      </c>
      <c r="G144" s="69">
        <f t="shared" si="7"/>
        <v>12670</v>
      </c>
      <c r="H144" s="70">
        <f t="shared" si="10"/>
        <v>0.8816979819067502</v>
      </c>
    </row>
    <row r="145" spans="1:8" ht="38.25">
      <c r="A145" s="8">
        <v>130</v>
      </c>
      <c r="B145" s="40" t="s">
        <v>466</v>
      </c>
      <c r="C145" s="19" t="s">
        <v>696</v>
      </c>
      <c r="D145" s="82">
        <v>7466</v>
      </c>
      <c r="E145" s="82">
        <v>1650</v>
      </c>
      <c r="F145" s="70">
        <f t="shared" si="9"/>
        <v>0.22100187516742567</v>
      </c>
      <c r="G145" s="69">
        <f t="shared" si="7"/>
        <v>5816</v>
      </c>
      <c r="H145" s="70">
        <f t="shared" si="10"/>
        <v>0.7789981248325744</v>
      </c>
    </row>
    <row r="146" spans="1:8" ht="38.25">
      <c r="A146" s="8">
        <v>131</v>
      </c>
      <c r="B146" s="40" t="s">
        <v>466</v>
      </c>
      <c r="C146" s="19" t="s">
        <v>694</v>
      </c>
      <c r="D146" s="82">
        <v>13465</v>
      </c>
      <c r="E146" s="82">
        <v>8300</v>
      </c>
      <c r="F146" s="70">
        <f t="shared" si="9"/>
        <v>0.6164129223913851</v>
      </c>
      <c r="G146" s="69">
        <f t="shared" si="7"/>
        <v>5165</v>
      </c>
      <c r="H146" s="70">
        <f t="shared" si="10"/>
        <v>0.38358707760861493</v>
      </c>
    </row>
    <row r="147" spans="1:8" ht="38.25">
      <c r="A147" s="8">
        <v>132</v>
      </c>
      <c r="B147" s="40" t="s">
        <v>466</v>
      </c>
      <c r="C147" s="19" t="s">
        <v>693</v>
      </c>
      <c r="D147" s="82">
        <v>8280</v>
      </c>
      <c r="E147" s="82">
        <v>2740</v>
      </c>
      <c r="F147" s="70">
        <f t="shared" si="9"/>
        <v>0.3309178743961353</v>
      </c>
      <c r="G147" s="69">
        <f t="shared" si="7"/>
        <v>5540</v>
      </c>
      <c r="H147" s="70">
        <f t="shared" si="10"/>
        <v>0.6690821256038647</v>
      </c>
    </row>
    <row r="148" spans="1:8" ht="38.25">
      <c r="A148" s="8">
        <v>133</v>
      </c>
      <c r="B148" s="40" t="s">
        <v>466</v>
      </c>
      <c r="C148" s="19" t="s">
        <v>692</v>
      </c>
      <c r="D148" s="82">
        <v>3860</v>
      </c>
      <c r="E148" s="82">
        <v>1300</v>
      </c>
      <c r="F148" s="70">
        <f t="shared" si="9"/>
        <v>0.33678756476683935</v>
      </c>
      <c r="G148" s="69">
        <f t="shared" si="7"/>
        <v>2560</v>
      </c>
      <c r="H148" s="70">
        <f t="shared" si="10"/>
        <v>0.6632124352331606</v>
      </c>
    </row>
    <row r="149" spans="1:8" ht="38.25">
      <c r="A149" s="8">
        <v>134</v>
      </c>
      <c r="B149" s="40" t="s">
        <v>466</v>
      </c>
      <c r="C149" s="19" t="s">
        <v>690</v>
      </c>
      <c r="D149" s="82">
        <v>995</v>
      </c>
      <c r="E149" s="82">
        <v>605</v>
      </c>
      <c r="F149" s="70">
        <f t="shared" si="9"/>
        <v>0.6080402010050251</v>
      </c>
      <c r="G149" s="69">
        <f t="shared" si="7"/>
        <v>390</v>
      </c>
      <c r="H149" s="70">
        <f t="shared" si="10"/>
        <v>0.39195979899497485</v>
      </c>
    </row>
    <row r="150" spans="1:8" ht="38.25">
      <c r="A150" s="8">
        <v>135</v>
      </c>
      <c r="B150" s="40" t="s">
        <v>466</v>
      </c>
      <c r="C150" s="19" t="s">
        <v>691</v>
      </c>
      <c r="D150" s="82">
        <v>1960</v>
      </c>
      <c r="E150" s="82">
        <v>1000</v>
      </c>
      <c r="F150" s="70">
        <f t="shared" si="9"/>
        <v>0.5102040816326531</v>
      </c>
      <c r="G150" s="69">
        <f aca="true" t="shared" si="11" ref="G150:G215">D150-E150</f>
        <v>960</v>
      </c>
      <c r="H150" s="70">
        <f t="shared" si="10"/>
        <v>0.4897959183673469</v>
      </c>
    </row>
    <row r="151" spans="1:8" ht="38.25">
      <c r="A151" s="8">
        <v>136</v>
      </c>
      <c r="B151" s="40" t="s">
        <v>466</v>
      </c>
      <c r="C151" s="84" t="s">
        <v>554</v>
      </c>
      <c r="D151" s="85">
        <v>2655000</v>
      </c>
      <c r="E151" s="112">
        <v>2500000</v>
      </c>
      <c r="F151" s="70">
        <f t="shared" si="9"/>
        <v>0.9416195856873822</v>
      </c>
      <c r="G151" s="69">
        <f t="shared" si="11"/>
        <v>155000</v>
      </c>
      <c r="H151" s="70">
        <f t="shared" si="10"/>
        <v>0.0583804143126177</v>
      </c>
    </row>
    <row r="152" spans="1:9" ht="12.75">
      <c r="A152" s="8"/>
      <c r="B152" s="40"/>
      <c r="C152" s="84"/>
      <c r="D152" s="85"/>
      <c r="E152" s="112">
        <f>SUM(E86:E151)</f>
        <v>3646825</v>
      </c>
      <c r="F152" s="70"/>
      <c r="G152" s="69"/>
      <c r="H152" s="70"/>
      <c r="I152">
        <f>3646825-3673035</f>
        <v>-26210</v>
      </c>
    </row>
    <row r="153" spans="1:8" ht="25.5">
      <c r="A153" s="8">
        <v>137</v>
      </c>
      <c r="B153" s="84" t="s">
        <v>80</v>
      </c>
      <c r="C153" s="113" t="s">
        <v>81</v>
      </c>
      <c r="D153" s="114">
        <v>2969</v>
      </c>
      <c r="E153" s="82">
        <v>1295</v>
      </c>
      <c r="F153" s="70">
        <f t="shared" si="9"/>
        <v>0.43617379589087235</v>
      </c>
      <c r="G153" s="69">
        <f t="shared" si="11"/>
        <v>1674</v>
      </c>
      <c r="H153" s="70">
        <f t="shared" si="10"/>
        <v>0.5638262041091276</v>
      </c>
    </row>
    <row r="154" spans="1:8" ht="25.5">
      <c r="A154" s="8">
        <v>138</v>
      </c>
      <c r="B154" s="84" t="s">
        <v>80</v>
      </c>
      <c r="C154" s="113" t="s">
        <v>43</v>
      </c>
      <c r="D154" s="114">
        <v>25020</v>
      </c>
      <c r="E154" s="82">
        <v>1000</v>
      </c>
      <c r="F154" s="70">
        <f t="shared" si="9"/>
        <v>0.03996802557953637</v>
      </c>
      <c r="G154" s="69">
        <f t="shared" si="11"/>
        <v>24020</v>
      </c>
      <c r="H154" s="70">
        <f t="shared" si="10"/>
        <v>0.9600319744204636</v>
      </c>
    </row>
    <row r="155" spans="1:8" ht="25.5">
      <c r="A155" s="8">
        <v>139</v>
      </c>
      <c r="B155" s="84" t="s">
        <v>80</v>
      </c>
      <c r="C155" s="113" t="s">
        <v>82</v>
      </c>
      <c r="D155" s="114">
        <v>16500</v>
      </c>
      <c r="E155" s="82">
        <v>2000</v>
      </c>
      <c r="F155" s="70">
        <f t="shared" si="9"/>
        <v>0.12121212121212122</v>
      </c>
      <c r="G155" s="69">
        <f t="shared" si="11"/>
        <v>14500</v>
      </c>
      <c r="H155" s="70">
        <f t="shared" si="10"/>
        <v>0.8787878787878788</v>
      </c>
    </row>
    <row r="156" spans="1:8" ht="25.5">
      <c r="A156" s="8">
        <v>140</v>
      </c>
      <c r="B156" s="84" t="s">
        <v>80</v>
      </c>
      <c r="C156" s="113" t="s">
        <v>83</v>
      </c>
      <c r="D156" s="114">
        <v>2880</v>
      </c>
      <c r="E156" s="82">
        <v>760</v>
      </c>
      <c r="F156" s="70">
        <f t="shared" si="9"/>
        <v>0.2638888888888889</v>
      </c>
      <c r="G156" s="69">
        <f t="shared" si="11"/>
        <v>2120</v>
      </c>
      <c r="H156" s="70">
        <f t="shared" si="10"/>
        <v>0.7361111111111112</v>
      </c>
    </row>
    <row r="157" spans="1:8" ht="25.5">
      <c r="A157" s="8">
        <v>141</v>
      </c>
      <c r="B157" s="84" t="s">
        <v>80</v>
      </c>
      <c r="C157" s="113" t="s">
        <v>79</v>
      </c>
      <c r="D157" s="114">
        <v>53195.5</v>
      </c>
      <c r="E157" s="82">
        <v>7300</v>
      </c>
      <c r="F157" s="70">
        <f t="shared" si="9"/>
        <v>0.13722965288417252</v>
      </c>
      <c r="G157" s="69">
        <f t="shared" si="11"/>
        <v>45895.5</v>
      </c>
      <c r="H157" s="70">
        <f t="shared" si="10"/>
        <v>0.8627703471158275</v>
      </c>
    </row>
    <row r="158" spans="1:8" ht="25.5">
      <c r="A158" s="8">
        <v>142</v>
      </c>
      <c r="B158" s="84" t="s">
        <v>80</v>
      </c>
      <c r="C158" s="113" t="s">
        <v>69</v>
      </c>
      <c r="D158" s="114">
        <v>6250</v>
      </c>
      <c r="E158" s="82">
        <v>500</v>
      </c>
      <c r="F158" s="70">
        <f t="shared" si="9"/>
        <v>0.08</v>
      </c>
      <c r="G158" s="69">
        <f t="shared" si="11"/>
        <v>5750</v>
      </c>
      <c r="H158" s="70">
        <f t="shared" si="10"/>
        <v>0.92</v>
      </c>
    </row>
    <row r="159" spans="1:8" ht="25.5">
      <c r="A159" s="8">
        <v>143</v>
      </c>
      <c r="B159" s="84" t="s">
        <v>80</v>
      </c>
      <c r="C159" s="113" t="s">
        <v>550</v>
      </c>
      <c r="D159" s="114">
        <v>41030</v>
      </c>
      <c r="E159" s="82">
        <v>5650</v>
      </c>
      <c r="F159" s="70">
        <f t="shared" si="9"/>
        <v>0.1377041189373629</v>
      </c>
      <c r="G159" s="69">
        <f t="shared" si="11"/>
        <v>35380</v>
      </c>
      <c r="H159" s="70">
        <f t="shared" si="10"/>
        <v>0.8622958810626371</v>
      </c>
    </row>
    <row r="160" spans="1:8" ht="25.5">
      <c r="A160" s="8">
        <v>144</v>
      </c>
      <c r="B160" s="84" t="s">
        <v>80</v>
      </c>
      <c r="C160" s="113" t="s">
        <v>556</v>
      </c>
      <c r="D160" s="114">
        <v>63950</v>
      </c>
      <c r="E160" s="82">
        <v>4700</v>
      </c>
      <c r="F160" s="70">
        <f t="shared" si="9"/>
        <v>0.07349491790461297</v>
      </c>
      <c r="G160" s="69">
        <f t="shared" si="11"/>
        <v>59250</v>
      </c>
      <c r="H160" s="70">
        <f t="shared" si="10"/>
        <v>0.9265050820953871</v>
      </c>
    </row>
    <row r="161" spans="1:8" ht="25.5">
      <c r="A161" s="8">
        <v>145</v>
      </c>
      <c r="B161" s="84" t="s">
        <v>80</v>
      </c>
      <c r="C161" s="113" t="s">
        <v>50</v>
      </c>
      <c r="D161" s="114">
        <v>20350</v>
      </c>
      <c r="E161" s="82">
        <v>6100</v>
      </c>
      <c r="F161" s="70">
        <f t="shared" si="9"/>
        <v>0.29975429975429974</v>
      </c>
      <c r="G161" s="69">
        <f t="shared" si="11"/>
        <v>14250</v>
      </c>
      <c r="H161" s="70">
        <f t="shared" si="10"/>
        <v>0.7002457002457002</v>
      </c>
    </row>
    <row r="162" spans="1:8" ht="25.5">
      <c r="A162" s="8">
        <v>146</v>
      </c>
      <c r="B162" s="84" t="s">
        <v>80</v>
      </c>
      <c r="C162" s="113" t="s">
        <v>65</v>
      </c>
      <c r="D162" s="114">
        <v>6181</v>
      </c>
      <c r="E162" s="82">
        <v>655</v>
      </c>
      <c r="F162" s="70">
        <f t="shared" si="9"/>
        <v>0.10596990778191231</v>
      </c>
      <c r="G162" s="69">
        <f t="shared" si="11"/>
        <v>5526</v>
      </c>
      <c r="H162" s="70">
        <f t="shared" si="10"/>
        <v>0.8940300922180877</v>
      </c>
    </row>
    <row r="163" spans="1:8" ht="25.5">
      <c r="A163" s="8">
        <v>147</v>
      </c>
      <c r="B163" s="84" t="s">
        <v>80</v>
      </c>
      <c r="C163" s="113" t="s">
        <v>47</v>
      </c>
      <c r="D163" s="114">
        <v>25740</v>
      </c>
      <c r="E163" s="82">
        <v>1250</v>
      </c>
      <c r="F163" s="70">
        <f t="shared" si="9"/>
        <v>0.04856254856254856</v>
      </c>
      <c r="G163" s="69">
        <f t="shared" si="11"/>
        <v>24490</v>
      </c>
      <c r="H163" s="70">
        <f t="shared" si="10"/>
        <v>0.9514374514374514</v>
      </c>
    </row>
    <row r="164" spans="1:8" ht="25.5">
      <c r="A164" s="8">
        <v>148</v>
      </c>
      <c r="B164" s="84" t="s">
        <v>80</v>
      </c>
      <c r="C164" s="113" t="s">
        <v>66</v>
      </c>
      <c r="D164" s="114">
        <v>8824.9</v>
      </c>
      <c r="E164" s="82">
        <v>2960</v>
      </c>
      <c r="F164" s="70">
        <f t="shared" si="9"/>
        <v>0.33541456560414284</v>
      </c>
      <c r="G164" s="69">
        <f t="shared" si="11"/>
        <v>5864.9</v>
      </c>
      <c r="H164" s="70">
        <f t="shared" si="10"/>
        <v>0.6645854343958572</v>
      </c>
    </row>
    <row r="165" spans="1:8" ht="25.5">
      <c r="A165" s="8">
        <v>149</v>
      </c>
      <c r="B165" s="84" t="s">
        <v>80</v>
      </c>
      <c r="C165" s="113" t="s">
        <v>51</v>
      </c>
      <c r="D165" s="114">
        <v>18255.8</v>
      </c>
      <c r="E165" s="82">
        <v>8340</v>
      </c>
      <c r="F165" s="70">
        <f t="shared" si="9"/>
        <v>0.45684111350913137</v>
      </c>
      <c r="G165" s="69">
        <f t="shared" si="11"/>
        <v>9915.8</v>
      </c>
      <c r="H165" s="70">
        <f t="shared" si="10"/>
        <v>0.5431588864908686</v>
      </c>
    </row>
    <row r="166" spans="1:8" ht="25.5">
      <c r="A166" s="8">
        <v>150</v>
      </c>
      <c r="B166" s="84" t="s">
        <v>80</v>
      </c>
      <c r="C166" s="113" t="s">
        <v>52</v>
      </c>
      <c r="D166" s="114">
        <v>5085</v>
      </c>
      <c r="E166" s="82">
        <v>2290</v>
      </c>
      <c r="F166" s="70">
        <f t="shared" si="9"/>
        <v>0.4503441494591937</v>
      </c>
      <c r="G166" s="69">
        <f t="shared" si="11"/>
        <v>2795</v>
      </c>
      <c r="H166" s="70">
        <f t="shared" si="10"/>
        <v>0.5496558505408063</v>
      </c>
    </row>
    <row r="167" spans="1:8" ht="25.5">
      <c r="A167" s="8">
        <v>151</v>
      </c>
      <c r="B167" s="84" t="s">
        <v>80</v>
      </c>
      <c r="C167" s="113" t="s">
        <v>547</v>
      </c>
      <c r="D167" s="114">
        <v>2554</v>
      </c>
      <c r="E167" s="82">
        <v>1300</v>
      </c>
      <c r="F167" s="70">
        <f t="shared" si="9"/>
        <v>0.5090054815974941</v>
      </c>
      <c r="G167" s="69">
        <f t="shared" si="11"/>
        <v>1254</v>
      </c>
      <c r="H167" s="70">
        <f t="shared" si="10"/>
        <v>0.49099451840250585</v>
      </c>
    </row>
    <row r="168" spans="1:8" ht="25.5">
      <c r="A168" s="8">
        <v>152</v>
      </c>
      <c r="B168" s="84" t="s">
        <v>80</v>
      </c>
      <c r="C168" s="113" t="s">
        <v>72</v>
      </c>
      <c r="D168" s="114">
        <v>5160</v>
      </c>
      <c r="E168" s="82">
        <v>1720</v>
      </c>
      <c r="F168" s="70">
        <f t="shared" si="9"/>
        <v>0.3333333333333333</v>
      </c>
      <c r="G168" s="69">
        <f t="shared" si="11"/>
        <v>3440</v>
      </c>
      <c r="H168" s="70">
        <f t="shared" si="10"/>
        <v>0.6666666666666666</v>
      </c>
    </row>
    <row r="169" spans="1:8" ht="25.5">
      <c r="A169" s="8">
        <v>153</v>
      </c>
      <c r="B169" s="84" t="s">
        <v>80</v>
      </c>
      <c r="C169" s="113" t="s">
        <v>84</v>
      </c>
      <c r="D169" s="114">
        <v>46795</v>
      </c>
      <c r="E169" s="82">
        <v>2800</v>
      </c>
      <c r="F169" s="70">
        <f t="shared" si="9"/>
        <v>0.05983545250560957</v>
      </c>
      <c r="G169" s="69">
        <f t="shared" si="11"/>
        <v>43995</v>
      </c>
      <c r="H169" s="70">
        <f t="shared" si="10"/>
        <v>0.9401645474943904</v>
      </c>
    </row>
    <row r="170" spans="1:8" ht="25.5">
      <c r="A170" s="8">
        <v>154</v>
      </c>
      <c r="B170" s="84" t="s">
        <v>80</v>
      </c>
      <c r="C170" s="113" t="s">
        <v>71</v>
      </c>
      <c r="D170" s="114">
        <v>29244</v>
      </c>
      <c r="E170" s="82">
        <v>4650</v>
      </c>
      <c r="F170" s="70">
        <f t="shared" si="9"/>
        <v>0.1590069757899056</v>
      </c>
      <c r="G170" s="69">
        <f t="shared" si="11"/>
        <v>24594</v>
      </c>
      <c r="H170" s="70">
        <f t="shared" si="10"/>
        <v>0.8409930242100944</v>
      </c>
    </row>
    <row r="171" spans="1:8" ht="25.5">
      <c r="A171" s="8">
        <v>155</v>
      </c>
      <c r="B171" s="84" t="s">
        <v>80</v>
      </c>
      <c r="C171" s="113" t="s">
        <v>75</v>
      </c>
      <c r="D171" s="114">
        <v>25287</v>
      </c>
      <c r="E171" s="82">
        <v>4470</v>
      </c>
      <c r="F171" s="70">
        <f t="shared" si="9"/>
        <v>0.17677067267766045</v>
      </c>
      <c r="G171" s="69">
        <f t="shared" si="11"/>
        <v>20817</v>
      </c>
      <c r="H171" s="70">
        <f t="shared" si="10"/>
        <v>0.8232293273223396</v>
      </c>
    </row>
    <row r="172" spans="1:8" ht="25.5">
      <c r="A172" s="8">
        <v>156</v>
      </c>
      <c r="B172" s="84" t="s">
        <v>80</v>
      </c>
      <c r="C172" s="113" t="s">
        <v>73</v>
      </c>
      <c r="D172" s="114">
        <v>3500</v>
      </c>
      <c r="E172" s="82">
        <v>1450</v>
      </c>
      <c r="F172" s="70">
        <f t="shared" si="9"/>
        <v>0.4142857142857143</v>
      </c>
      <c r="G172" s="69">
        <f t="shared" si="11"/>
        <v>2050</v>
      </c>
      <c r="H172" s="70">
        <f t="shared" si="10"/>
        <v>0.5857142857142857</v>
      </c>
    </row>
    <row r="173" spans="1:8" ht="25.5">
      <c r="A173" s="8">
        <v>157</v>
      </c>
      <c r="B173" s="84" t="s">
        <v>80</v>
      </c>
      <c r="C173" s="113" t="s">
        <v>85</v>
      </c>
      <c r="D173" s="114">
        <v>24531</v>
      </c>
      <c r="E173" s="82">
        <v>8970</v>
      </c>
      <c r="F173" s="70">
        <f t="shared" si="9"/>
        <v>0.3656597774244833</v>
      </c>
      <c r="G173" s="69">
        <f t="shared" si="11"/>
        <v>15561</v>
      </c>
      <c r="H173" s="70">
        <f t="shared" si="10"/>
        <v>0.6343402225755167</v>
      </c>
    </row>
    <row r="174" spans="1:8" ht="25.5">
      <c r="A174" s="8">
        <v>158</v>
      </c>
      <c r="B174" s="84" t="s">
        <v>80</v>
      </c>
      <c r="C174" s="113" t="s">
        <v>86</v>
      </c>
      <c r="D174" s="114">
        <v>5497.95</v>
      </c>
      <c r="E174" s="82">
        <v>1960</v>
      </c>
      <c r="F174" s="70">
        <f t="shared" si="9"/>
        <v>0.3564965123364163</v>
      </c>
      <c r="G174" s="69">
        <f t="shared" si="11"/>
        <v>3537.95</v>
      </c>
      <c r="H174" s="70">
        <f t="shared" si="10"/>
        <v>0.6435034876635837</v>
      </c>
    </row>
    <row r="175" spans="1:8" ht="25.5">
      <c r="A175" s="8">
        <v>159</v>
      </c>
      <c r="B175" s="84" t="s">
        <v>80</v>
      </c>
      <c r="C175" s="113" t="s">
        <v>54</v>
      </c>
      <c r="D175" s="114">
        <v>26200</v>
      </c>
      <c r="E175" s="82">
        <v>6900</v>
      </c>
      <c r="F175" s="70">
        <f t="shared" si="9"/>
        <v>0.2633587786259542</v>
      </c>
      <c r="G175" s="69">
        <f t="shared" si="11"/>
        <v>19300</v>
      </c>
      <c r="H175" s="70">
        <f t="shared" si="10"/>
        <v>0.7366412213740458</v>
      </c>
    </row>
    <row r="176" spans="1:8" ht="25.5">
      <c r="A176" s="8">
        <v>160</v>
      </c>
      <c r="B176" s="84" t="s">
        <v>80</v>
      </c>
      <c r="C176" s="113" t="s">
        <v>55</v>
      </c>
      <c r="D176" s="114">
        <v>16905</v>
      </c>
      <c r="E176" s="82">
        <v>4300</v>
      </c>
      <c r="F176" s="70">
        <f t="shared" si="9"/>
        <v>0.2543626146110618</v>
      </c>
      <c r="G176" s="69">
        <f t="shared" si="11"/>
        <v>12605</v>
      </c>
      <c r="H176" s="70">
        <f t="shared" si="10"/>
        <v>0.7456373853889382</v>
      </c>
    </row>
    <row r="177" spans="1:8" ht="25.5">
      <c r="A177" s="8">
        <v>161</v>
      </c>
      <c r="B177" s="84" t="s">
        <v>80</v>
      </c>
      <c r="C177" s="113" t="s">
        <v>56</v>
      </c>
      <c r="D177" s="114">
        <v>2790</v>
      </c>
      <c r="E177" s="82">
        <v>800</v>
      </c>
      <c r="F177" s="70">
        <f t="shared" si="9"/>
        <v>0.2867383512544803</v>
      </c>
      <c r="G177" s="69">
        <f t="shared" si="11"/>
        <v>1990</v>
      </c>
      <c r="H177" s="70">
        <f t="shared" si="10"/>
        <v>0.7132616487455197</v>
      </c>
    </row>
    <row r="178" spans="1:8" ht="25.5">
      <c r="A178" s="8">
        <v>162</v>
      </c>
      <c r="B178" s="84" t="s">
        <v>80</v>
      </c>
      <c r="C178" s="113" t="s">
        <v>87</v>
      </c>
      <c r="D178" s="114">
        <v>13352</v>
      </c>
      <c r="E178" s="82">
        <v>2800</v>
      </c>
      <c r="F178" s="70">
        <f t="shared" si="9"/>
        <v>0.2097064110245656</v>
      </c>
      <c r="G178" s="69">
        <f t="shared" si="11"/>
        <v>10552</v>
      </c>
      <c r="H178" s="70">
        <f t="shared" si="10"/>
        <v>0.7902935889754344</v>
      </c>
    </row>
    <row r="179" spans="1:8" ht="25.5">
      <c r="A179" s="8">
        <v>163</v>
      </c>
      <c r="B179" s="84" t="s">
        <v>80</v>
      </c>
      <c r="C179" s="113" t="s">
        <v>76</v>
      </c>
      <c r="D179" s="114">
        <v>20500</v>
      </c>
      <c r="E179" s="82">
        <v>900</v>
      </c>
      <c r="F179" s="70">
        <f t="shared" si="9"/>
        <v>0.04390243902439024</v>
      </c>
      <c r="G179" s="69">
        <f t="shared" si="11"/>
        <v>19600</v>
      </c>
      <c r="H179" s="70">
        <f t="shared" si="10"/>
        <v>0.9560975609756097</v>
      </c>
    </row>
    <row r="180" spans="1:8" ht="25.5">
      <c r="A180" s="8">
        <v>164</v>
      </c>
      <c r="B180" s="84" t="s">
        <v>80</v>
      </c>
      <c r="C180" s="113" t="s">
        <v>88</v>
      </c>
      <c r="D180" s="114">
        <v>7500</v>
      </c>
      <c r="E180" s="82">
        <v>800</v>
      </c>
      <c r="F180" s="70">
        <f t="shared" si="9"/>
        <v>0.10666666666666667</v>
      </c>
      <c r="G180" s="69">
        <f t="shared" si="11"/>
        <v>6700</v>
      </c>
      <c r="H180" s="70">
        <f t="shared" si="10"/>
        <v>0.8933333333333333</v>
      </c>
    </row>
    <row r="181" spans="1:8" ht="25.5">
      <c r="A181" s="8">
        <v>165</v>
      </c>
      <c r="B181" s="84" t="s">
        <v>80</v>
      </c>
      <c r="C181" s="113" t="s">
        <v>557</v>
      </c>
      <c r="D181" s="114">
        <v>25000</v>
      </c>
      <c r="E181" s="82">
        <v>3200</v>
      </c>
      <c r="F181" s="70">
        <f t="shared" si="9"/>
        <v>0.128</v>
      </c>
      <c r="G181" s="69">
        <f t="shared" si="11"/>
        <v>21800</v>
      </c>
      <c r="H181" s="70">
        <f t="shared" si="10"/>
        <v>0.872</v>
      </c>
    </row>
    <row r="182" spans="1:8" ht="25.5">
      <c r="A182" s="8">
        <v>166</v>
      </c>
      <c r="B182" s="84" t="s">
        <v>80</v>
      </c>
      <c r="C182" s="113" t="s">
        <v>57</v>
      </c>
      <c r="D182" s="114">
        <v>6880</v>
      </c>
      <c r="E182" s="82">
        <v>1000</v>
      </c>
      <c r="F182" s="70">
        <f t="shared" si="9"/>
        <v>0.14534883720930233</v>
      </c>
      <c r="G182" s="69">
        <f t="shared" si="11"/>
        <v>5880</v>
      </c>
      <c r="H182" s="70">
        <f t="shared" si="10"/>
        <v>0.8546511627906976</v>
      </c>
    </row>
    <row r="183" spans="1:8" ht="25.5">
      <c r="A183" s="8">
        <v>167</v>
      </c>
      <c r="B183" s="84" t="s">
        <v>80</v>
      </c>
      <c r="C183" s="113" t="s">
        <v>78</v>
      </c>
      <c r="D183" s="114">
        <v>17819</v>
      </c>
      <c r="E183" s="82">
        <v>3900</v>
      </c>
      <c r="F183" s="70">
        <f t="shared" si="9"/>
        <v>0.21886750098209776</v>
      </c>
      <c r="G183" s="69">
        <f t="shared" si="11"/>
        <v>13919</v>
      </c>
      <c r="H183" s="70">
        <f t="shared" si="10"/>
        <v>0.7811324990179023</v>
      </c>
    </row>
    <row r="184" spans="1:8" ht="25.5">
      <c r="A184" s="8">
        <v>168</v>
      </c>
      <c r="B184" s="84" t="s">
        <v>80</v>
      </c>
      <c r="C184" s="113" t="s">
        <v>548</v>
      </c>
      <c r="D184" s="114">
        <v>566500</v>
      </c>
      <c r="E184" s="82">
        <v>5500</v>
      </c>
      <c r="F184" s="70">
        <f t="shared" si="9"/>
        <v>0.009708737864077669</v>
      </c>
      <c r="G184" s="69">
        <f t="shared" si="11"/>
        <v>561000</v>
      </c>
      <c r="H184" s="70">
        <f t="shared" si="10"/>
        <v>0.9902912621359223</v>
      </c>
    </row>
    <row r="185" spans="1:8" ht="25.5">
      <c r="A185" s="8">
        <v>169</v>
      </c>
      <c r="B185" s="84" t="s">
        <v>80</v>
      </c>
      <c r="C185" s="113" t="s">
        <v>89</v>
      </c>
      <c r="D185" s="114">
        <v>95000</v>
      </c>
      <c r="E185" s="82">
        <v>10400</v>
      </c>
      <c r="F185" s="70">
        <f t="shared" si="9"/>
        <v>0.10947368421052632</v>
      </c>
      <c r="G185" s="69">
        <f t="shared" si="11"/>
        <v>84600</v>
      </c>
      <c r="H185" s="70">
        <f t="shared" si="10"/>
        <v>0.8905263157894737</v>
      </c>
    </row>
    <row r="186" spans="1:8" ht="25.5">
      <c r="A186" s="8">
        <v>170</v>
      </c>
      <c r="B186" s="84" t="s">
        <v>80</v>
      </c>
      <c r="C186" s="113" t="s">
        <v>558</v>
      </c>
      <c r="D186" s="114">
        <v>3232</v>
      </c>
      <c r="E186" s="82">
        <v>1800</v>
      </c>
      <c r="F186" s="70">
        <f t="shared" si="9"/>
        <v>0.556930693069307</v>
      </c>
      <c r="G186" s="69">
        <f t="shared" si="11"/>
        <v>1432</v>
      </c>
      <c r="H186" s="70">
        <f t="shared" si="10"/>
        <v>0.4430693069306931</v>
      </c>
    </row>
    <row r="187" spans="1:8" ht="25.5">
      <c r="A187" s="8">
        <v>171</v>
      </c>
      <c r="B187" s="84" t="s">
        <v>80</v>
      </c>
      <c r="C187" s="113" t="s">
        <v>90</v>
      </c>
      <c r="D187" s="114">
        <v>8355</v>
      </c>
      <c r="E187" s="82">
        <v>1700</v>
      </c>
      <c r="F187" s="70">
        <f t="shared" si="9"/>
        <v>0.20347097546379414</v>
      </c>
      <c r="G187" s="69">
        <f t="shared" si="11"/>
        <v>6655</v>
      </c>
      <c r="H187" s="70">
        <f t="shared" si="10"/>
        <v>0.7965290245362059</v>
      </c>
    </row>
    <row r="188" spans="1:8" ht="12.75">
      <c r="A188" s="8"/>
      <c r="B188" s="84"/>
      <c r="C188" s="113"/>
      <c r="D188" s="114"/>
      <c r="E188" s="82">
        <f>SUM(E153:E187)</f>
        <v>116120</v>
      </c>
      <c r="F188" s="70"/>
      <c r="G188" s="69"/>
      <c r="H188" s="70"/>
    </row>
    <row r="189" spans="1:8" ht="51">
      <c r="A189" s="8">
        <v>172</v>
      </c>
      <c r="B189" s="84" t="s">
        <v>565</v>
      </c>
      <c r="C189" s="52" t="s">
        <v>77</v>
      </c>
      <c r="D189" s="82">
        <v>65302</v>
      </c>
      <c r="E189" s="82">
        <v>19675</v>
      </c>
      <c r="F189" s="70">
        <f t="shared" si="9"/>
        <v>0.30129245658632203</v>
      </c>
      <c r="G189" s="69">
        <f t="shared" si="11"/>
        <v>45627</v>
      </c>
      <c r="H189" s="70">
        <f t="shared" si="10"/>
        <v>0.698707543413678</v>
      </c>
    </row>
    <row r="190" spans="1:8" ht="51">
      <c r="A190" s="8">
        <v>173</v>
      </c>
      <c r="B190" s="84" t="s">
        <v>565</v>
      </c>
      <c r="C190" s="84" t="s">
        <v>74</v>
      </c>
      <c r="D190" s="85">
        <v>36143</v>
      </c>
      <c r="E190" s="82">
        <v>16900</v>
      </c>
      <c r="F190" s="70">
        <f t="shared" si="9"/>
        <v>0.4675870846360291</v>
      </c>
      <c r="G190" s="69">
        <f t="shared" si="11"/>
        <v>19243</v>
      </c>
      <c r="H190" s="70">
        <f t="shared" si="10"/>
        <v>0.5324129153639708</v>
      </c>
    </row>
    <row r="191" spans="1:8" ht="51">
      <c r="A191" s="8">
        <v>174</v>
      </c>
      <c r="B191" s="84" t="s">
        <v>565</v>
      </c>
      <c r="C191" s="84" t="s">
        <v>91</v>
      </c>
      <c r="D191" s="85">
        <v>86351.8</v>
      </c>
      <c r="E191" s="82">
        <v>26280</v>
      </c>
      <c r="F191" s="70">
        <f t="shared" si="9"/>
        <v>0.30433644695304557</v>
      </c>
      <c r="G191" s="69">
        <f t="shared" si="11"/>
        <v>60071.8</v>
      </c>
      <c r="H191" s="70">
        <f t="shared" si="10"/>
        <v>0.6956635530469545</v>
      </c>
    </row>
    <row r="192" spans="1:8" ht="51">
      <c r="A192" s="8">
        <v>175</v>
      </c>
      <c r="B192" s="84" t="s">
        <v>565</v>
      </c>
      <c r="C192" s="84" t="s">
        <v>92</v>
      </c>
      <c r="D192" s="85">
        <v>348656</v>
      </c>
      <c r="E192" s="82">
        <v>63500</v>
      </c>
      <c r="F192" s="70">
        <f t="shared" si="9"/>
        <v>0.18212794272864943</v>
      </c>
      <c r="G192" s="69">
        <f t="shared" si="11"/>
        <v>285156</v>
      </c>
      <c r="H192" s="70">
        <f t="shared" si="10"/>
        <v>0.8178720572713506</v>
      </c>
    </row>
    <row r="193" spans="1:8" ht="51">
      <c r="A193" s="8">
        <v>176</v>
      </c>
      <c r="B193" s="84" t="s">
        <v>565</v>
      </c>
      <c r="C193" s="84" t="s">
        <v>72</v>
      </c>
      <c r="D193" s="85">
        <v>36152</v>
      </c>
      <c r="E193" s="82">
        <v>17160</v>
      </c>
      <c r="F193" s="70">
        <f t="shared" si="9"/>
        <v>0.47466253595928304</v>
      </c>
      <c r="G193" s="69">
        <f t="shared" si="11"/>
        <v>18992</v>
      </c>
      <c r="H193" s="70">
        <f t="shared" si="10"/>
        <v>0.525337464040717</v>
      </c>
    </row>
    <row r="194" spans="1:8" ht="51">
      <c r="A194" s="8">
        <v>177</v>
      </c>
      <c r="B194" s="84" t="s">
        <v>565</v>
      </c>
      <c r="C194" s="84" t="s">
        <v>71</v>
      </c>
      <c r="D194" s="85">
        <v>85323</v>
      </c>
      <c r="E194" s="82">
        <v>18900</v>
      </c>
      <c r="F194" s="70">
        <f t="shared" si="9"/>
        <v>0.2215111986217081</v>
      </c>
      <c r="G194" s="69">
        <f t="shared" si="11"/>
        <v>66423</v>
      </c>
      <c r="H194" s="70">
        <f t="shared" si="10"/>
        <v>0.7784888013782919</v>
      </c>
    </row>
    <row r="195" spans="1:8" ht="51">
      <c r="A195" s="8">
        <v>178</v>
      </c>
      <c r="B195" s="84" t="s">
        <v>565</v>
      </c>
      <c r="C195" s="84" t="s">
        <v>78</v>
      </c>
      <c r="D195" s="85">
        <v>104470</v>
      </c>
      <c r="E195" s="82">
        <v>25350</v>
      </c>
      <c r="F195" s="70">
        <f t="shared" si="9"/>
        <v>0.24265339331865607</v>
      </c>
      <c r="G195" s="69">
        <f t="shared" si="11"/>
        <v>79120</v>
      </c>
      <c r="H195" s="70">
        <f t="shared" si="10"/>
        <v>0.7573466066813439</v>
      </c>
    </row>
    <row r="196" spans="1:8" ht="51">
      <c r="A196" s="8">
        <v>179</v>
      </c>
      <c r="B196" s="84" t="s">
        <v>565</v>
      </c>
      <c r="C196" s="84" t="s">
        <v>93</v>
      </c>
      <c r="D196" s="85">
        <v>45970</v>
      </c>
      <c r="E196" s="82">
        <v>18020</v>
      </c>
      <c r="F196" s="70">
        <f t="shared" si="9"/>
        <v>0.3919947792038286</v>
      </c>
      <c r="G196" s="69">
        <f t="shared" si="11"/>
        <v>27950</v>
      </c>
      <c r="H196" s="70">
        <f t="shared" si="10"/>
        <v>0.6080052207961714</v>
      </c>
    </row>
    <row r="197" spans="1:8" ht="51">
      <c r="A197" s="8">
        <v>180</v>
      </c>
      <c r="B197" s="84" t="s">
        <v>565</v>
      </c>
      <c r="C197" s="84" t="s">
        <v>94</v>
      </c>
      <c r="D197" s="85">
        <v>124340</v>
      </c>
      <c r="E197" s="82">
        <v>22550</v>
      </c>
      <c r="F197" s="70">
        <f t="shared" si="9"/>
        <v>0.18135756795882257</v>
      </c>
      <c r="G197" s="69">
        <f t="shared" si="11"/>
        <v>101790</v>
      </c>
      <c r="H197" s="70">
        <f t="shared" si="10"/>
        <v>0.8186424320411774</v>
      </c>
    </row>
    <row r="198" spans="1:8" ht="51">
      <c r="A198" s="8">
        <v>181</v>
      </c>
      <c r="B198" s="84" t="s">
        <v>565</v>
      </c>
      <c r="C198" s="84" t="s">
        <v>95</v>
      </c>
      <c r="D198" s="85">
        <v>70724</v>
      </c>
      <c r="E198" s="82">
        <v>14810</v>
      </c>
      <c r="F198" s="70">
        <f t="shared" si="9"/>
        <v>0.20940557660765793</v>
      </c>
      <c r="G198" s="69">
        <f t="shared" si="11"/>
        <v>55914</v>
      </c>
      <c r="H198" s="70">
        <f t="shared" si="10"/>
        <v>0.7905944233923421</v>
      </c>
    </row>
    <row r="199" spans="1:8" ht="51">
      <c r="A199" s="8">
        <v>182</v>
      </c>
      <c r="B199" s="84" t="s">
        <v>565</v>
      </c>
      <c r="C199" s="15" t="s">
        <v>96</v>
      </c>
      <c r="D199" s="82">
        <v>28166</v>
      </c>
      <c r="E199" s="82">
        <v>9988</v>
      </c>
      <c r="F199" s="70">
        <f t="shared" si="9"/>
        <v>0.35461194347795216</v>
      </c>
      <c r="G199" s="69">
        <f t="shared" si="11"/>
        <v>18178</v>
      </c>
      <c r="H199" s="70">
        <f t="shared" si="10"/>
        <v>0.6453880565220479</v>
      </c>
    </row>
    <row r="200" spans="1:8" ht="51">
      <c r="A200" s="8">
        <v>183</v>
      </c>
      <c r="B200" s="84" t="s">
        <v>565</v>
      </c>
      <c r="C200" s="84" t="s">
        <v>97</v>
      </c>
      <c r="D200" s="85">
        <v>71335</v>
      </c>
      <c r="E200" s="82">
        <v>12760</v>
      </c>
      <c r="F200" s="70">
        <f t="shared" si="9"/>
        <v>0.17887432536622977</v>
      </c>
      <c r="G200" s="69">
        <f t="shared" si="11"/>
        <v>58575</v>
      </c>
      <c r="H200" s="70">
        <f t="shared" si="10"/>
        <v>0.8211256746337703</v>
      </c>
    </row>
    <row r="201" spans="1:8" ht="51">
      <c r="A201" s="8">
        <v>184</v>
      </c>
      <c r="B201" s="84" t="s">
        <v>565</v>
      </c>
      <c r="C201" s="84" t="s">
        <v>73</v>
      </c>
      <c r="D201" s="85">
        <v>49675</v>
      </c>
      <c r="E201" s="82">
        <v>21200</v>
      </c>
      <c r="F201" s="70">
        <f t="shared" si="9"/>
        <v>0.4267740312028183</v>
      </c>
      <c r="G201" s="69">
        <f t="shared" si="11"/>
        <v>28475</v>
      </c>
      <c r="H201" s="70">
        <f t="shared" si="10"/>
        <v>0.5732259687971817</v>
      </c>
    </row>
    <row r="202" spans="1:8" ht="51">
      <c r="A202" s="8">
        <v>185</v>
      </c>
      <c r="B202" s="84" t="s">
        <v>565</v>
      </c>
      <c r="C202" s="84" t="s">
        <v>98</v>
      </c>
      <c r="D202" s="85">
        <v>117096</v>
      </c>
      <c r="E202" s="82">
        <v>15650</v>
      </c>
      <c r="F202" s="70">
        <f t="shared" si="9"/>
        <v>0.13365102138416343</v>
      </c>
      <c r="G202" s="69">
        <f t="shared" si="11"/>
        <v>101446</v>
      </c>
      <c r="H202" s="70">
        <f t="shared" si="10"/>
        <v>0.8663489786158366</v>
      </c>
    </row>
    <row r="203" spans="1:8" ht="51">
      <c r="A203" s="8">
        <v>186</v>
      </c>
      <c r="B203" s="84" t="s">
        <v>565</v>
      </c>
      <c r="C203" s="84" t="s">
        <v>99</v>
      </c>
      <c r="D203" s="85">
        <v>217800</v>
      </c>
      <c r="E203" s="82">
        <v>26500</v>
      </c>
      <c r="F203" s="70">
        <f t="shared" si="9"/>
        <v>0.1216712580348944</v>
      </c>
      <c r="G203" s="69">
        <f t="shared" si="11"/>
        <v>191300</v>
      </c>
      <c r="H203" s="70">
        <f t="shared" si="10"/>
        <v>0.8783287419651056</v>
      </c>
    </row>
    <row r="204" spans="1:8" ht="51">
      <c r="A204" s="8">
        <v>187</v>
      </c>
      <c r="B204" s="84" t="s">
        <v>565</v>
      </c>
      <c r="C204" s="84" t="s">
        <v>100</v>
      </c>
      <c r="D204" s="85">
        <v>261470</v>
      </c>
      <c r="E204" s="82">
        <v>37190</v>
      </c>
      <c r="F204" s="70">
        <f t="shared" si="9"/>
        <v>0.14223429074081156</v>
      </c>
      <c r="G204" s="69">
        <f t="shared" si="11"/>
        <v>224280</v>
      </c>
      <c r="H204" s="70">
        <f t="shared" si="10"/>
        <v>0.8577657092591884</v>
      </c>
    </row>
    <row r="205" spans="1:8" ht="51">
      <c r="A205" s="8">
        <v>188</v>
      </c>
      <c r="B205" s="84" t="s">
        <v>565</v>
      </c>
      <c r="C205" s="84" t="s">
        <v>76</v>
      </c>
      <c r="D205" s="85">
        <v>140700</v>
      </c>
      <c r="E205" s="82">
        <v>44400</v>
      </c>
      <c r="F205" s="70">
        <f t="shared" si="9"/>
        <v>0.31556503198294245</v>
      </c>
      <c r="G205" s="69">
        <f t="shared" si="11"/>
        <v>96300</v>
      </c>
      <c r="H205" s="70">
        <f t="shared" si="10"/>
        <v>0.6844349680170576</v>
      </c>
    </row>
    <row r="206" spans="1:8" ht="51">
      <c r="A206" s="8">
        <v>189</v>
      </c>
      <c r="B206" s="84" t="s">
        <v>565</v>
      </c>
      <c r="C206" s="84" t="s">
        <v>101</v>
      </c>
      <c r="D206" s="85">
        <v>180649</v>
      </c>
      <c r="E206" s="82">
        <v>52300</v>
      </c>
      <c r="F206" s="70">
        <f aca="true" t="shared" si="12" ref="F206:F214">E206/D206</f>
        <v>0.2895117050191255</v>
      </c>
      <c r="G206" s="69">
        <f t="shared" si="11"/>
        <v>128349</v>
      </c>
      <c r="H206" s="70">
        <f t="shared" si="10"/>
        <v>0.7104882949808745</v>
      </c>
    </row>
    <row r="207" spans="1:8" ht="51">
      <c r="A207" s="8">
        <v>190</v>
      </c>
      <c r="B207" s="84" t="s">
        <v>565</v>
      </c>
      <c r="C207" s="84" t="s">
        <v>102</v>
      </c>
      <c r="D207" s="85">
        <v>29150</v>
      </c>
      <c r="E207" s="82">
        <v>11100</v>
      </c>
      <c r="F207" s="70">
        <f t="shared" si="12"/>
        <v>0.38078902229845624</v>
      </c>
      <c r="G207" s="69">
        <f t="shared" si="11"/>
        <v>18050</v>
      </c>
      <c r="H207" s="70">
        <f aca="true" t="shared" si="13" ref="H207:H214">G207/D207</f>
        <v>0.6192109777015438</v>
      </c>
    </row>
    <row r="208" spans="1:8" ht="51">
      <c r="A208" s="8">
        <v>191</v>
      </c>
      <c r="B208" s="84" t="s">
        <v>565</v>
      </c>
      <c r="C208" s="84" t="s">
        <v>103</v>
      </c>
      <c r="D208" s="85">
        <v>109600</v>
      </c>
      <c r="E208" s="82">
        <v>15200</v>
      </c>
      <c r="F208" s="70">
        <f t="shared" si="12"/>
        <v>0.1386861313868613</v>
      </c>
      <c r="G208" s="69">
        <f t="shared" si="11"/>
        <v>94400</v>
      </c>
      <c r="H208" s="70">
        <f t="shared" si="13"/>
        <v>0.8613138686131386</v>
      </c>
    </row>
    <row r="209" spans="1:8" ht="51">
      <c r="A209" s="8">
        <v>192</v>
      </c>
      <c r="B209" s="84" t="s">
        <v>565</v>
      </c>
      <c r="C209" s="84" t="s">
        <v>81</v>
      </c>
      <c r="D209" s="85">
        <v>16628</v>
      </c>
      <c r="E209" s="82">
        <v>8520</v>
      </c>
      <c r="F209" s="70">
        <f t="shared" si="12"/>
        <v>0.5123887418811643</v>
      </c>
      <c r="G209" s="69">
        <f t="shared" si="11"/>
        <v>8108</v>
      </c>
      <c r="H209" s="70">
        <f t="shared" si="13"/>
        <v>0.4876112581188357</v>
      </c>
    </row>
    <row r="210" spans="1:8" ht="51">
      <c r="A210" s="8">
        <v>193</v>
      </c>
      <c r="B210" s="84" t="s">
        <v>565</v>
      </c>
      <c r="C210" s="84" t="s">
        <v>104</v>
      </c>
      <c r="D210" s="85">
        <v>248220</v>
      </c>
      <c r="E210" s="82">
        <v>22272</v>
      </c>
      <c r="F210" s="70">
        <f t="shared" si="12"/>
        <v>0.08972685520908871</v>
      </c>
      <c r="G210" s="69">
        <f t="shared" si="11"/>
        <v>225948</v>
      </c>
      <c r="H210" s="70">
        <f t="shared" si="13"/>
        <v>0.9102731447909113</v>
      </c>
    </row>
    <row r="211" spans="1:8" ht="51">
      <c r="A211" s="8">
        <v>194</v>
      </c>
      <c r="B211" s="84" t="s">
        <v>565</v>
      </c>
      <c r="C211" s="52" t="s">
        <v>90</v>
      </c>
      <c r="D211" s="82">
        <v>43612</v>
      </c>
      <c r="E211" s="82">
        <v>14630</v>
      </c>
      <c r="F211" s="70">
        <f t="shared" si="12"/>
        <v>0.3354581307896909</v>
      </c>
      <c r="G211" s="69">
        <f t="shared" si="11"/>
        <v>28982</v>
      </c>
      <c r="H211" s="70">
        <f t="shared" si="13"/>
        <v>0.6645418692103091</v>
      </c>
    </row>
    <row r="212" spans="1:8" ht="51">
      <c r="A212" s="8">
        <v>195</v>
      </c>
      <c r="B212" s="84" t="s">
        <v>565</v>
      </c>
      <c r="C212" s="84" t="s">
        <v>105</v>
      </c>
      <c r="D212" s="85">
        <v>52650</v>
      </c>
      <c r="E212" s="82">
        <v>12800</v>
      </c>
      <c r="F212" s="70">
        <f t="shared" si="12"/>
        <v>0.24311490978157646</v>
      </c>
      <c r="G212" s="69">
        <f t="shared" si="11"/>
        <v>39850</v>
      </c>
      <c r="H212" s="70">
        <f t="shared" si="13"/>
        <v>0.7568850902184235</v>
      </c>
    </row>
    <row r="213" spans="1:8" ht="51">
      <c r="A213" s="8">
        <v>196</v>
      </c>
      <c r="B213" s="84" t="s">
        <v>565</v>
      </c>
      <c r="C213" s="84" t="s">
        <v>86</v>
      </c>
      <c r="D213" s="85">
        <v>30375</v>
      </c>
      <c r="E213" s="82">
        <v>10805</v>
      </c>
      <c r="F213" s="70">
        <f t="shared" si="12"/>
        <v>0.3557201646090535</v>
      </c>
      <c r="G213" s="69">
        <f t="shared" si="11"/>
        <v>19570</v>
      </c>
      <c r="H213" s="70">
        <f t="shared" si="13"/>
        <v>0.6442798353909465</v>
      </c>
    </row>
    <row r="214" spans="1:8" ht="51">
      <c r="A214" s="8">
        <v>197</v>
      </c>
      <c r="B214" s="84" t="s">
        <v>565</v>
      </c>
      <c r="C214" s="84" t="s">
        <v>106</v>
      </c>
      <c r="D214" s="85">
        <v>121350</v>
      </c>
      <c r="E214" s="82">
        <v>22600</v>
      </c>
      <c r="F214" s="70">
        <f t="shared" si="12"/>
        <v>0.1862381540997116</v>
      </c>
      <c r="G214" s="69">
        <f t="shared" si="11"/>
        <v>98750</v>
      </c>
      <c r="H214" s="70">
        <f t="shared" si="13"/>
        <v>0.8137618459002884</v>
      </c>
    </row>
    <row r="215" spans="1:8" ht="51">
      <c r="A215" s="8">
        <v>198</v>
      </c>
      <c r="B215" s="84" t="s">
        <v>565</v>
      </c>
      <c r="C215" s="84" t="s">
        <v>107</v>
      </c>
      <c r="D215" s="85">
        <v>20677</v>
      </c>
      <c r="E215" s="82">
        <v>10290</v>
      </c>
      <c r="F215" s="70">
        <f>E215/D215</f>
        <v>0.49765439860714805</v>
      </c>
      <c r="G215" s="69">
        <f t="shared" si="11"/>
        <v>10387</v>
      </c>
      <c r="H215" s="70">
        <f>G215/D215</f>
        <v>0.502345601392852</v>
      </c>
    </row>
    <row r="216" spans="1:8" ht="51">
      <c r="A216" s="8">
        <v>199</v>
      </c>
      <c r="B216" s="84" t="s">
        <v>565</v>
      </c>
      <c r="C216" s="84" t="s">
        <v>108</v>
      </c>
      <c r="D216" s="85">
        <v>102428</v>
      </c>
      <c r="E216" s="82">
        <v>4400</v>
      </c>
      <c r="F216" s="70">
        <f>E216/D216</f>
        <v>0.042957003944234</v>
      </c>
      <c r="G216" s="69">
        <f>D216-E216</f>
        <v>98028</v>
      </c>
      <c r="H216" s="70">
        <f>G216/D216</f>
        <v>0.957042996055766</v>
      </c>
    </row>
    <row r="217" spans="1:8" ht="51">
      <c r="A217" s="8">
        <v>200</v>
      </c>
      <c r="B217" s="84" t="s">
        <v>565</v>
      </c>
      <c r="C217" s="84" t="s">
        <v>87</v>
      </c>
      <c r="D217" s="85">
        <v>62846.68</v>
      </c>
      <c r="E217" s="82">
        <v>16700</v>
      </c>
      <c r="F217" s="70">
        <f>E217/D217</f>
        <v>0.2657260494906016</v>
      </c>
      <c r="G217" s="69">
        <f>D217-E217</f>
        <v>46146.68</v>
      </c>
      <c r="H217" s="70">
        <f>G217/D217</f>
        <v>0.7342739505093985</v>
      </c>
    </row>
    <row r="218" spans="1:8" ht="51">
      <c r="A218" s="8">
        <v>201</v>
      </c>
      <c r="B218" s="84" t="s">
        <v>565</v>
      </c>
      <c r="C218" s="84" t="s">
        <v>84</v>
      </c>
      <c r="D218" s="85">
        <v>53660</v>
      </c>
      <c r="E218" s="82">
        <v>7550</v>
      </c>
      <c r="F218" s="70">
        <f>E218/D218</f>
        <v>0.14070070816250466</v>
      </c>
      <c r="G218" s="69">
        <f>D218-E218</f>
        <v>46110</v>
      </c>
      <c r="H218" s="70">
        <f>G218/D218</f>
        <v>0.8592992918374953</v>
      </c>
    </row>
    <row r="219" spans="1:8" ht="12.75">
      <c r="A219" s="8"/>
      <c r="B219" s="84"/>
      <c r="C219" s="84"/>
      <c r="D219" s="85"/>
      <c r="E219" s="82">
        <f>SUM(E189:E218)</f>
        <v>620000</v>
      </c>
      <c r="F219" s="70"/>
      <c r="G219" s="69"/>
      <c r="H219" s="70"/>
    </row>
    <row r="220" spans="1:8" ht="13.5">
      <c r="A220" s="200" t="s">
        <v>615</v>
      </c>
      <c r="B220" s="201"/>
      <c r="C220" s="201"/>
      <c r="D220" s="111">
        <f>D85+D70+D63+D3</f>
        <v>16214664.95</v>
      </c>
      <c r="E220" s="111">
        <f>E85+E70+E63+E3</f>
        <v>10498941</v>
      </c>
      <c r="F220" s="60">
        <f>E220/D220</f>
        <v>0.6474966354454337</v>
      </c>
      <c r="G220" s="111">
        <f>G85+G70+G63+G3</f>
        <v>10344429.95</v>
      </c>
      <c r="H220" s="60">
        <f>G220/D220</f>
        <v>0.6379675424622326</v>
      </c>
    </row>
  </sheetData>
  <mergeCells count="11">
    <mergeCell ref="A70:C70"/>
    <mergeCell ref="A85:C85"/>
    <mergeCell ref="A220:C220"/>
    <mergeCell ref="E1:F1"/>
    <mergeCell ref="G1:H1"/>
    <mergeCell ref="A3:C3"/>
    <mergeCell ref="A63:C63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3"/>
  <sheetViews>
    <sheetView workbookViewId="0" topLeftCell="A5">
      <selection activeCell="E226" sqref="E226"/>
    </sheetView>
  </sheetViews>
  <sheetFormatPr defaultColWidth="9.140625" defaultRowHeight="12.75"/>
  <cols>
    <col min="1" max="1" width="5.8515625" style="0" bestFit="1" customWidth="1"/>
    <col min="2" max="2" width="28.28125" style="0" customWidth="1"/>
    <col min="3" max="3" width="55.00390625" style="0" customWidth="1"/>
    <col min="4" max="4" width="12.00390625" style="0" customWidth="1"/>
    <col min="5" max="5" width="10.7109375" style="0" customWidth="1"/>
    <col min="7" max="7" width="10.28125" style="0" bestFit="1" customWidth="1"/>
    <col min="8" max="8" width="10.140625" style="0" customWidth="1"/>
    <col min="9" max="9" width="8.28125" style="41" customWidth="1"/>
    <col min="10" max="10" width="7.421875" style="41" customWidth="1"/>
    <col min="11" max="11" width="11.7109375" style="41" customWidth="1"/>
    <col min="12" max="16384" width="9.140625" style="41" customWidth="1"/>
  </cols>
  <sheetData>
    <row r="1" spans="1:12" ht="27.75" customHeight="1">
      <c r="A1" s="230" t="s">
        <v>714</v>
      </c>
      <c r="B1" s="224"/>
      <c r="C1" s="224"/>
      <c r="D1" s="224"/>
      <c r="E1" s="224"/>
      <c r="F1" s="224"/>
      <c r="G1" s="224"/>
      <c r="H1" s="224"/>
      <c r="I1" s="224"/>
      <c r="J1" s="224"/>
      <c r="K1" s="73"/>
      <c r="L1" s="73"/>
    </row>
    <row r="2" spans="1:12" ht="12.75">
      <c r="A2" s="1"/>
      <c r="B2" s="1"/>
      <c r="C2" s="1"/>
      <c r="D2" s="1"/>
      <c r="E2" s="1"/>
      <c r="F2" s="1"/>
      <c r="G2" s="1"/>
      <c r="H2" s="1"/>
      <c r="I2" s="74"/>
      <c r="J2" s="74"/>
      <c r="K2" s="74"/>
      <c r="L2" s="74"/>
    </row>
    <row r="3" spans="1:12" ht="13.5">
      <c r="A3" s="198"/>
      <c r="B3" s="198"/>
      <c r="C3" s="198"/>
      <c r="D3" s="198"/>
      <c r="E3" s="198"/>
      <c r="F3" s="198"/>
      <c r="G3" s="198"/>
      <c r="H3" s="198"/>
      <c r="I3" s="74"/>
      <c r="J3" s="74"/>
      <c r="K3" s="74"/>
      <c r="L3" s="74"/>
    </row>
    <row r="4" spans="1:12" ht="12.75">
      <c r="A4" s="1"/>
      <c r="B4" s="1"/>
      <c r="C4" s="1"/>
      <c r="D4" s="1"/>
      <c r="E4" s="1"/>
      <c r="F4" s="1"/>
      <c r="G4" s="1"/>
      <c r="H4" s="1"/>
      <c r="I4" s="74"/>
      <c r="J4" s="74"/>
      <c r="K4" s="74"/>
      <c r="L4" s="74"/>
    </row>
    <row r="5" spans="1:12" ht="12.75">
      <c r="A5" s="192" t="s">
        <v>402</v>
      </c>
      <c r="B5" s="192"/>
      <c r="C5" s="192"/>
      <c r="D5" s="192"/>
      <c r="E5" s="192"/>
      <c r="F5" s="192"/>
      <c r="G5" s="192"/>
      <c r="H5" s="192"/>
      <c r="I5" s="192"/>
      <c r="J5" s="224"/>
      <c r="K5" s="224"/>
      <c r="L5" s="75"/>
    </row>
    <row r="6" spans="1:12" ht="11.25" customHeight="1">
      <c r="A6" s="6"/>
      <c r="B6" s="6"/>
      <c r="C6" s="6"/>
      <c r="D6" s="6"/>
      <c r="E6" s="6"/>
      <c r="F6" s="6"/>
      <c r="G6" s="6"/>
      <c r="H6" s="6"/>
      <c r="I6" s="75"/>
      <c r="J6" s="75"/>
      <c r="K6" s="75"/>
      <c r="L6" s="75"/>
    </row>
    <row r="7" spans="1:12" ht="12.75">
      <c r="A7" s="234" t="s">
        <v>373</v>
      </c>
      <c r="B7" s="234" t="s">
        <v>360</v>
      </c>
      <c r="C7" s="234" t="s">
        <v>374</v>
      </c>
      <c r="D7" s="234" t="s">
        <v>375</v>
      </c>
      <c r="E7" s="237" t="s">
        <v>376</v>
      </c>
      <c r="F7" s="238"/>
      <c r="G7" s="237" t="s">
        <v>377</v>
      </c>
      <c r="H7" s="239"/>
      <c r="I7" s="76"/>
      <c r="J7" s="77"/>
      <c r="K7" s="77"/>
      <c r="L7" s="77"/>
    </row>
    <row r="8" spans="1:12" ht="51">
      <c r="A8" s="235"/>
      <c r="B8" s="236"/>
      <c r="C8" s="236"/>
      <c r="D8" s="236"/>
      <c r="E8" s="7" t="s">
        <v>378</v>
      </c>
      <c r="F8" s="7" t="s">
        <v>573</v>
      </c>
      <c r="G8" s="7" t="s">
        <v>379</v>
      </c>
      <c r="H8" s="63" t="s">
        <v>574</v>
      </c>
      <c r="I8" s="76"/>
      <c r="J8" s="77"/>
      <c r="K8" s="77"/>
      <c r="L8" s="77"/>
    </row>
    <row r="9" spans="1:12" ht="13.5">
      <c r="A9" s="188" t="s">
        <v>712</v>
      </c>
      <c r="B9" s="189"/>
      <c r="C9" s="189"/>
      <c r="D9" s="57">
        <f>SUM(D10:D24)</f>
        <v>631067</v>
      </c>
      <c r="E9" s="57">
        <f>SUM(E10:E24)</f>
        <v>373339</v>
      </c>
      <c r="F9" s="58"/>
      <c r="G9" s="57">
        <f>SUM(G10:G24)</f>
        <v>254728</v>
      </c>
      <c r="H9" s="58"/>
      <c r="I9" s="77"/>
      <c r="J9" s="77"/>
      <c r="K9" s="77"/>
      <c r="L9" s="77"/>
    </row>
    <row r="10" spans="1:12" ht="21.75" customHeight="1">
      <c r="A10" s="8">
        <v>1</v>
      </c>
      <c r="B10" s="9" t="s">
        <v>403</v>
      </c>
      <c r="C10" s="9" t="s">
        <v>404</v>
      </c>
      <c r="D10" s="42">
        <v>106300</v>
      </c>
      <c r="E10" s="97">
        <v>42621</v>
      </c>
      <c r="F10" s="43">
        <f>E10/D10</f>
        <v>0.4009501411100658</v>
      </c>
      <c r="G10" s="42">
        <v>63679</v>
      </c>
      <c r="H10" s="43">
        <f>G10/D10</f>
        <v>0.5990498588899341</v>
      </c>
      <c r="I10" s="74"/>
      <c r="J10" s="74"/>
      <c r="K10" s="74"/>
      <c r="L10" s="74"/>
    </row>
    <row r="11" spans="1:12" ht="12.75">
      <c r="A11" s="8">
        <v>2</v>
      </c>
      <c r="B11" s="9" t="s">
        <v>709</v>
      </c>
      <c r="C11" s="9" t="s">
        <v>405</v>
      </c>
      <c r="D11" s="42">
        <v>7806</v>
      </c>
      <c r="E11" s="97">
        <v>5106</v>
      </c>
      <c r="F11" s="43">
        <f aca="true" t="shared" si="0" ref="F11:F24">E11/D11</f>
        <v>0.6541122213681784</v>
      </c>
      <c r="G11" s="42">
        <v>2700</v>
      </c>
      <c r="H11" s="43">
        <f aca="true" t="shared" si="1" ref="H11:H24">G11/D11</f>
        <v>0.3458877786318217</v>
      </c>
      <c r="I11" s="74"/>
      <c r="J11" s="74"/>
      <c r="K11" s="74"/>
      <c r="L11" s="74"/>
    </row>
    <row r="12" spans="1:12" ht="12.75">
      <c r="A12" s="8">
        <v>3</v>
      </c>
      <c r="B12" s="9" t="s">
        <v>710</v>
      </c>
      <c r="C12" s="9" t="s">
        <v>406</v>
      </c>
      <c r="D12" s="42">
        <v>75100</v>
      </c>
      <c r="E12" s="97">
        <v>57100</v>
      </c>
      <c r="F12" s="43">
        <f t="shared" si="0"/>
        <v>0.7603195739014648</v>
      </c>
      <c r="G12" s="42">
        <v>18000</v>
      </c>
      <c r="H12" s="43">
        <f t="shared" si="1"/>
        <v>0.2396804260985353</v>
      </c>
      <c r="I12" s="74"/>
      <c r="J12" s="74"/>
      <c r="K12" s="74"/>
      <c r="L12" s="74"/>
    </row>
    <row r="13" spans="1:12" ht="12.75">
      <c r="A13" s="8">
        <v>4</v>
      </c>
      <c r="B13" s="9" t="s">
        <v>710</v>
      </c>
      <c r="C13" s="9" t="s">
        <v>407</v>
      </c>
      <c r="D13" s="42">
        <v>31640</v>
      </c>
      <c r="E13" s="97">
        <v>29240</v>
      </c>
      <c r="F13" s="43">
        <f t="shared" si="0"/>
        <v>0.9241466498103666</v>
      </c>
      <c r="G13" s="42">
        <v>2400</v>
      </c>
      <c r="H13" s="43">
        <f t="shared" si="1"/>
        <v>0.07585335018963338</v>
      </c>
      <c r="I13" s="74"/>
      <c r="J13" s="74"/>
      <c r="K13" s="74"/>
      <c r="L13" s="74"/>
    </row>
    <row r="14" spans="1:12" ht="12.75">
      <c r="A14" s="8">
        <v>5</v>
      </c>
      <c r="B14" s="9" t="s">
        <v>710</v>
      </c>
      <c r="C14" s="9" t="s">
        <v>408</v>
      </c>
      <c r="D14" s="42">
        <v>26190</v>
      </c>
      <c r="E14" s="97">
        <v>20250</v>
      </c>
      <c r="F14" s="43">
        <f t="shared" si="0"/>
        <v>0.7731958762886598</v>
      </c>
      <c r="G14" s="42">
        <v>5940</v>
      </c>
      <c r="H14" s="43">
        <f t="shared" si="1"/>
        <v>0.2268041237113402</v>
      </c>
      <c r="I14" s="74"/>
      <c r="J14" s="74"/>
      <c r="K14" s="74"/>
      <c r="L14" s="74"/>
    </row>
    <row r="15" spans="1:12" ht="12.75">
      <c r="A15" s="8">
        <v>6</v>
      </c>
      <c r="B15" s="9" t="s">
        <v>710</v>
      </c>
      <c r="C15" s="9" t="s">
        <v>409</v>
      </c>
      <c r="D15" s="42">
        <v>2475</v>
      </c>
      <c r="E15" s="97">
        <v>2025</v>
      </c>
      <c r="F15" s="43">
        <f t="shared" si="0"/>
        <v>0.8181818181818182</v>
      </c>
      <c r="G15" s="42">
        <v>450</v>
      </c>
      <c r="H15" s="43">
        <f t="shared" si="1"/>
        <v>0.18181818181818182</v>
      </c>
      <c r="I15" s="74"/>
      <c r="J15" s="74"/>
      <c r="K15" s="74"/>
      <c r="L15" s="74"/>
    </row>
    <row r="16" spans="1:12" ht="12.75">
      <c r="A16" s="8">
        <v>7</v>
      </c>
      <c r="B16" s="9" t="s">
        <v>710</v>
      </c>
      <c r="C16" s="9" t="s">
        <v>410</v>
      </c>
      <c r="D16" s="42">
        <v>15347</v>
      </c>
      <c r="E16" s="97">
        <v>15014</v>
      </c>
      <c r="F16" s="43">
        <f t="shared" si="0"/>
        <v>0.9783019482635043</v>
      </c>
      <c r="G16" s="42">
        <v>333</v>
      </c>
      <c r="H16" s="43">
        <f t="shared" si="1"/>
        <v>0.021698051736495732</v>
      </c>
      <c r="I16" s="74"/>
      <c r="J16" s="74"/>
      <c r="K16" s="74"/>
      <c r="L16" s="74"/>
    </row>
    <row r="17" spans="1:12" ht="12.75">
      <c r="A17" s="8">
        <v>8</v>
      </c>
      <c r="B17" s="9" t="s">
        <v>711</v>
      </c>
      <c r="C17" s="9" t="s">
        <v>411</v>
      </c>
      <c r="D17" s="42">
        <v>61312</v>
      </c>
      <c r="E17" s="97">
        <v>52652</v>
      </c>
      <c r="F17" s="43">
        <f t="shared" si="0"/>
        <v>0.8587552192066806</v>
      </c>
      <c r="G17" s="42">
        <v>8660</v>
      </c>
      <c r="H17" s="43">
        <f t="shared" si="1"/>
        <v>0.14124478079331942</v>
      </c>
      <c r="I17" s="74"/>
      <c r="J17" s="74"/>
      <c r="K17" s="74"/>
      <c r="L17" s="74"/>
    </row>
    <row r="18" spans="1:12" ht="12.75">
      <c r="A18" s="8">
        <v>9</v>
      </c>
      <c r="B18" s="9" t="s">
        <v>711</v>
      </c>
      <c r="C18" s="9" t="s">
        <v>412</v>
      </c>
      <c r="D18" s="42">
        <v>37680</v>
      </c>
      <c r="E18" s="97">
        <v>20724</v>
      </c>
      <c r="F18" s="43">
        <f t="shared" si="0"/>
        <v>0.55</v>
      </c>
      <c r="G18" s="42">
        <v>16956</v>
      </c>
      <c r="H18" s="43">
        <f t="shared" si="1"/>
        <v>0.45</v>
      </c>
      <c r="I18" s="74"/>
      <c r="J18" s="74"/>
      <c r="K18" s="74"/>
      <c r="L18" s="74"/>
    </row>
    <row r="19" spans="1:12" ht="12.75">
      <c r="A19" s="8">
        <v>10</v>
      </c>
      <c r="B19" s="9" t="s">
        <v>711</v>
      </c>
      <c r="C19" s="9" t="s">
        <v>413</v>
      </c>
      <c r="D19" s="42">
        <v>50199</v>
      </c>
      <c r="E19" s="97">
        <v>23052</v>
      </c>
      <c r="F19" s="43">
        <f t="shared" si="0"/>
        <v>0.45921233490706986</v>
      </c>
      <c r="G19" s="42">
        <v>27147</v>
      </c>
      <c r="H19" s="43">
        <f t="shared" si="1"/>
        <v>0.5407876650929302</v>
      </c>
      <c r="I19" s="74"/>
      <c r="J19" s="74"/>
      <c r="K19" s="74"/>
      <c r="L19" s="74"/>
    </row>
    <row r="20" spans="1:12" ht="25.5">
      <c r="A20" s="8">
        <v>11</v>
      </c>
      <c r="B20" s="9" t="s">
        <v>711</v>
      </c>
      <c r="C20" s="9" t="s">
        <v>414</v>
      </c>
      <c r="D20" s="42">
        <v>52486</v>
      </c>
      <c r="E20" s="97">
        <v>15094</v>
      </c>
      <c r="F20" s="43">
        <f t="shared" si="0"/>
        <v>0.2875814502915063</v>
      </c>
      <c r="G20" s="42">
        <v>37392</v>
      </c>
      <c r="H20" s="43">
        <f t="shared" si="1"/>
        <v>0.7124185497084937</v>
      </c>
      <c r="I20" s="74"/>
      <c r="J20" s="74"/>
      <c r="K20" s="74"/>
      <c r="L20" s="74"/>
    </row>
    <row r="21" spans="1:12" ht="25.5">
      <c r="A21" s="8">
        <v>12</v>
      </c>
      <c r="B21" s="9" t="s">
        <v>711</v>
      </c>
      <c r="C21" s="9" t="s">
        <v>415</v>
      </c>
      <c r="D21" s="42">
        <v>27829</v>
      </c>
      <c r="E21" s="97">
        <v>21650</v>
      </c>
      <c r="F21" s="43">
        <f t="shared" si="0"/>
        <v>0.7779654317438643</v>
      </c>
      <c r="G21" s="42">
        <v>6179</v>
      </c>
      <c r="H21" s="43">
        <f t="shared" si="1"/>
        <v>0.22203456825613568</v>
      </c>
      <c r="I21" s="74"/>
      <c r="J21" s="74"/>
      <c r="K21" s="74"/>
      <c r="L21" s="74"/>
    </row>
    <row r="22" spans="1:12" ht="25.5">
      <c r="A22" s="8">
        <v>13</v>
      </c>
      <c r="B22" s="9" t="s">
        <v>419</v>
      </c>
      <c r="C22" s="9" t="s">
        <v>416</v>
      </c>
      <c r="D22" s="42">
        <v>39915</v>
      </c>
      <c r="E22" s="97">
        <v>18438</v>
      </c>
      <c r="F22" s="43">
        <f t="shared" si="0"/>
        <v>0.4619316046599023</v>
      </c>
      <c r="G22" s="42">
        <v>18477</v>
      </c>
      <c r="H22" s="43">
        <f t="shared" si="1"/>
        <v>0.4629086809470124</v>
      </c>
      <c r="I22" s="74"/>
      <c r="J22" s="74"/>
      <c r="K22" s="74"/>
      <c r="L22" s="74"/>
    </row>
    <row r="23" spans="1:12" ht="25.5">
      <c r="A23" s="8">
        <v>14</v>
      </c>
      <c r="B23" s="9" t="s">
        <v>419</v>
      </c>
      <c r="C23" s="9" t="s">
        <v>417</v>
      </c>
      <c r="D23" s="42">
        <v>44600</v>
      </c>
      <c r="E23" s="97">
        <v>17840</v>
      </c>
      <c r="F23" s="43">
        <f t="shared" si="0"/>
        <v>0.4</v>
      </c>
      <c r="G23" s="42">
        <v>26760</v>
      </c>
      <c r="H23" s="43">
        <f t="shared" si="1"/>
        <v>0.6</v>
      </c>
      <c r="I23" s="74"/>
      <c r="J23" s="74"/>
      <c r="K23" s="74"/>
      <c r="L23" s="74"/>
    </row>
    <row r="24" spans="1:12" ht="25.5">
      <c r="A24" s="8">
        <v>15</v>
      </c>
      <c r="B24" s="9" t="s">
        <v>419</v>
      </c>
      <c r="C24" s="9" t="s">
        <v>418</v>
      </c>
      <c r="D24" s="42">
        <v>52188</v>
      </c>
      <c r="E24" s="97">
        <v>32533</v>
      </c>
      <c r="F24" s="43">
        <f t="shared" si="0"/>
        <v>0.623380853836131</v>
      </c>
      <c r="G24" s="42">
        <v>19655</v>
      </c>
      <c r="H24" s="43">
        <f t="shared" si="1"/>
        <v>0.3766191461638691</v>
      </c>
      <c r="I24" s="74"/>
      <c r="J24" s="74"/>
      <c r="K24" s="74"/>
      <c r="L24" s="74"/>
    </row>
    <row r="25" spans="1:12" ht="12" customHeight="1">
      <c r="A25" s="188" t="s">
        <v>766</v>
      </c>
      <c r="B25" s="190"/>
      <c r="C25" s="190"/>
      <c r="D25" s="57">
        <f>SUM(D26:D41)</f>
        <v>1039729.1000000001</v>
      </c>
      <c r="E25" s="57">
        <f>SUM(E26:E41)</f>
        <v>357917.88</v>
      </c>
      <c r="F25" s="58"/>
      <c r="G25" s="57">
        <f>SUM(G26:G41)</f>
        <v>688170.8</v>
      </c>
      <c r="H25" s="58"/>
      <c r="I25" s="74"/>
      <c r="J25" s="74"/>
      <c r="K25" s="74"/>
      <c r="L25" s="74"/>
    </row>
    <row r="26" spans="1:12" ht="38.25">
      <c r="A26" s="8">
        <v>16</v>
      </c>
      <c r="B26" s="9" t="s">
        <v>710</v>
      </c>
      <c r="C26" s="15" t="s">
        <v>421</v>
      </c>
      <c r="D26" s="42">
        <v>25036.67</v>
      </c>
      <c r="E26" s="97">
        <v>13770</v>
      </c>
      <c r="F26" s="43">
        <f aca="true" t="shared" si="2" ref="F26:F64">E26/D26</f>
        <v>0.5499932698717521</v>
      </c>
      <c r="G26" s="42">
        <v>16900</v>
      </c>
      <c r="H26" s="43">
        <f>G26/D26</f>
        <v>0.6750098954853022</v>
      </c>
      <c r="I26" s="74"/>
      <c r="J26" s="74"/>
      <c r="K26" s="74"/>
      <c r="L26" s="74"/>
    </row>
    <row r="27" spans="1:12" ht="51">
      <c r="A27" s="8">
        <v>17</v>
      </c>
      <c r="B27" s="9" t="s">
        <v>710</v>
      </c>
      <c r="C27" s="15" t="s">
        <v>422</v>
      </c>
      <c r="D27" s="42">
        <v>17128.66</v>
      </c>
      <c r="E27" s="97">
        <v>15677</v>
      </c>
      <c r="F27" s="43">
        <f t="shared" si="2"/>
        <v>0.9152496459150921</v>
      </c>
      <c r="G27" s="42">
        <v>2177.91</v>
      </c>
      <c r="H27" s="43">
        <f>G27/D27</f>
        <v>0.1271500514342628</v>
      </c>
      <c r="I27" s="74"/>
      <c r="J27" s="74"/>
      <c r="K27" s="74"/>
      <c r="L27" s="74"/>
    </row>
    <row r="28" spans="1:12" ht="38.25">
      <c r="A28" s="8">
        <v>18</v>
      </c>
      <c r="B28" s="9" t="s">
        <v>711</v>
      </c>
      <c r="C28" s="15" t="s">
        <v>423</v>
      </c>
      <c r="D28" s="42">
        <v>35150</v>
      </c>
      <c r="E28" s="97">
        <v>17540</v>
      </c>
      <c r="F28" s="43">
        <f t="shared" si="2"/>
        <v>0.49900426742532006</v>
      </c>
      <c r="G28" s="42">
        <v>17610</v>
      </c>
      <c r="H28" s="43">
        <f>G28/D28</f>
        <v>0.50099573257468</v>
      </c>
      <c r="I28" s="74"/>
      <c r="J28" s="74"/>
      <c r="K28" s="74"/>
      <c r="L28" s="74"/>
    </row>
    <row r="29" spans="1:12" ht="25.5">
      <c r="A29" s="8">
        <v>19</v>
      </c>
      <c r="B29" s="9" t="s">
        <v>711</v>
      </c>
      <c r="C29" s="15" t="s">
        <v>767</v>
      </c>
      <c r="D29" s="42">
        <v>200000</v>
      </c>
      <c r="E29" s="97">
        <v>72000</v>
      </c>
      <c r="F29" s="43">
        <f t="shared" si="2"/>
        <v>0.36</v>
      </c>
      <c r="G29" s="42">
        <v>128000</v>
      </c>
      <c r="H29" s="43">
        <f>G29/D29</f>
        <v>0.64</v>
      </c>
      <c r="I29" s="74"/>
      <c r="J29" s="74"/>
      <c r="K29" s="74"/>
      <c r="L29" s="74"/>
    </row>
    <row r="30" spans="1:12" ht="25.5">
      <c r="A30" s="8">
        <v>20</v>
      </c>
      <c r="B30" s="9" t="s">
        <v>711</v>
      </c>
      <c r="C30" s="15" t="s">
        <v>768</v>
      </c>
      <c r="D30" s="42">
        <v>50800</v>
      </c>
      <c r="E30" s="97">
        <v>20410.88</v>
      </c>
      <c r="F30" s="43">
        <f t="shared" si="2"/>
        <v>0.4017889763779528</v>
      </c>
      <c r="G30" s="42">
        <v>30389.12</v>
      </c>
      <c r="H30" s="43">
        <f aca="true" t="shared" si="3" ref="H30:H40">G30/D30</f>
        <v>0.5982110236220473</v>
      </c>
      <c r="I30" s="74"/>
      <c r="J30" s="74"/>
      <c r="K30" s="74"/>
      <c r="L30" s="74"/>
    </row>
    <row r="31" spans="1:12" ht="25.5">
      <c r="A31" s="8">
        <v>21</v>
      </c>
      <c r="B31" s="9" t="s">
        <v>711</v>
      </c>
      <c r="C31" s="15" t="s">
        <v>424</v>
      </c>
      <c r="D31" s="42">
        <v>210480</v>
      </c>
      <c r="E31" s="97">
        <v>96000</v>
      </c>
      <c r="F31" s="43">
        <f t="shared" si="2"/>
        <v>0.45610034207525657</v>
      </c>
      <c r="G31" s="42">
        <v>114480</v>
      </c>
      <c r="H31" s="43">
        <f t="shared" si="3"/>
        <v>0.5438996579247435</v>
      </c>
      <c r="I31" s="74"/>
      <c r="J31" s="74"/>
      <c r="K31" s="74"/>
      <c r="L31" s="74"/>
    </row>
    <row r="32" spans="1:12" ht="38.25">
      <c r="A32" s="8">
        <v>22</v>
      </c>
      <c r="B32" s="12" t="s">
        <v>425</v>
      </c>
      <c r="C32" s="40" t="s">
        <v>813</v>
      </c>
      <c r="D32" s="42">
        <v>216438.31</v>
      </c>
      <c r="E32" s="97">
        <v>15000</v>
      </c>
      <c r="F32" s="43">
        <f t="shared" si="2"/>
        <v>0.0693038122502435</v>
      </c>
      <c r="G32" s="42">
        <v>201438.31</v>
      </c>
      <c r="H32" s="43">
        <f t="shared" si="3"/>
        <v>0.9306961877497565</v>
      </c>
      <c r="I32" s="74"/>
      <c r="J32" s="74"/>
      <c r="K32" s="74"/>
      <c r="L32" s="74"/>
    </row>
    <row r="33" spans="1:12" ht="63.75">
      <c r="A33" s="8">
        <v>23</v>
      </c>
      <c r="B33" s="12" t="s">
        <v>425</v>
      </c>
      <c r="C33" s="40" t="s">
        <v>426</v>
      </c>
      <c r="D33" s="42">
        <v>21498</v>
      </c>
      <c r="E33" s="97">
        <v>15000</v>
      </c>
      <c r="F33" s="43">
        <f t="shared" si="2"/>
        <v>0.6977393245883338</v>
      </c>
      <c r="G33" s="42">
        <v>6498</v>
      </c>
      <c r="H33" s="43">
        <f t="shared" si="3"/>
        <v>0.3022606754116662</v>
      </c>
      <c r="I33" s="74"/>
      <c r="J33" s="74"/>
      <c r="K33" s="74"/>
      <c r="L33" s="74"/>
    </row>
    <row r="34" spans="1:12" ht="38.25">
      <c r="A34" s="8">
        <v>24</v>
      </c>
      <c r="B34" s="12" t="s">
        <v>425</v>
      </c>
      <c r="C34" s="40" t="s">
        <v>427</v>
      </c>
      <c r="D34" s="42">
        <v>18660</v>
      </c>
      <c r="E34" s="97">
        <v>12000</v>
      </c>
      <c r="F34" s="43">
        <f t="shared" si="2"/>
        <v>0.6430868167202572</v>
      </c>
      <c r="G34" s="42">
        <v>6660</v>
      </c>
      <c r="H34" s="43">
        <f t="shared" si="3"/>
        <v>0.35691318327974275</v>
      </c>
      <c r="I34" s="74"/>
      <c r="J34" s="74"/>
      <c r="K34" s="74"/>
      <c r="L34" s="74"/>
    </row>
    <row r="35" spans="1:12" ht="51">
      <c r="A35" s="8">
        <v>25</v>
      </c>
      <c r="B35" s="12" t="s">
        <v>425</v>
      </c>
      <c r="C35" s="40" t="s">
        <v>428</v>
      </c>
      <c r="D35" s="42">
        <v>20900</v>
      </c>
      <c r="E35" s="97">
        <v>12000</v>
      </c>
      <c r="F35" s="43">
        <f t="shared" si="2"/>
        <v>0.5741626794258373</v>
      </c>
      <c r="G35" s="42">
        <v>8900</v>
      </c>
      <c r="H35" s="43">
        <f t="shared" si="3"/>
        <v>0.4258373205741627</v>
      </c>
      <c r="I35" s="74"/>
      <c r="J35" s="74"/>
      <c r="K35" s="74"/>
      <c r="L35" s="74"/>
    </row>
    <row r="36" spans="1:12" ht="51">
      <c r="A36" s="8">
        <v>26</v>
      </c>
      <c r="B36" s="12" t="s">
        <v>425</v>
      </c>
      <c r="C36" s="40" t="s">
        <v>778</v>
      </c>
      <c r="D36" s="42">
        <v>21552</v>
      </c>
      <c r="E36" s="97">
        <v>8500</v>
      </c>
      <c r="F36" s="43">
        <f t="shared" si="2"/>
        <v>0.3943949517446177</v>
      </c>
      <c r="G36" s="42">
        <v>13052</v>
      </c>
      <c r="H36" s="43">
        <f t="shared" si="3"/>
        <v>0.6056050482553823</v>
      </c>
      <c r="I36" s="74"/>
      <c r="J36" s="74"/>
      <c r="K36" s="74"/>
      <c r="L36" s="74"/>
    </row>
    <row r="37" spans="1:12" ht="51">
      <c r="A37" s="8">
        <v>27</v>
      </c>
      <c r="B37" s="12" t="s">
        <v>425</v>
      </c>
      <c r="C37" s="40" t="s">
        <v>429</v>
      </c>
      <c r="D37" s="42">
        <v>10939</v>
      </c>
      <c r="E37" s="97">
        <v>5500</v>
      </c>
      <c r="F37" s="43">
        <f t="shared" si="2"/>
        <v>0.5027881890483591</v>
      </c>
      <c r="G37" s="42">
        <v>5439</v>
      </c>
      <c r="H37" s="43">
        <f t="shared" si="3"/>
        <v>0.4972118109516409</v>
      </c>
      <c r="I37" s="74"/>
      <c r="J37" s="74"/>
      <c r="K37" s="74"/>
      <c r="L37" s="74"/>
    </row>
    <row r="38" spans="1:12" ht="25.5">
      <c r="A38" s="8">
        <v>28</v>
      </c>
      <c r="B38" s="12" t="s">
        <v>425</v>
      </c>
      <c r="C38" s="40" t="s">
        <v>430</v>
      </c>
      <c r="D38" s="42">
        <v>142918.71</v>
      </c>
      <c r="E38" s="97">
        <v>43520</v>
      </c>
      <c r="F38" s="43">
        <f t="shared" si="2"/>
        <v>0.30450876585717856</v>
      </c>
      <c r="G38" s="42">
        <v>99398.71</v>
      </c>
      <c r="H38" s="43">
        <f t="shared" si="3"/>
        <v>0.6954912341428215</v>
      </c>
      <c r="I38" s="74"/>
      <c r="J38" s="74"/>
      <c r="K38" s="74"/>
      <c r="L38" s="74"/>
    </row>
    <row r="39" spans="1:12" ht="25.5">
      <c r="A39" s="8">
        <v>29</v>
      </c>
      <c r="B39" s="12" t="s">
        <v>425</v>
      </c>
      <c r="C39" s="40" t="s">
        <v>431</v>
      </c>
      <c r="D39" s="42">
        <v>1750</v>
      </c>
      <c r="E39" s="97">
        <v>1000</v>
      </c>
      <c r="F39" s="43">
        <f t="shared" si="2"/>
        <v>0.5714285714285714</v>
      </c>
      <c r="G39" s="42">
        <v>750</v>
      </c>
      <c r="H39" s="43">
        <f t="shared" si="3"/>
        <v>0.42857142857142855</v>
      </c>
      <c r="I39" s="74"/>
      <c r="J39" s="74"/>
      <c r="K39" s="74"/>
      <c r="L39" s="74"/>
    </row>
    <row r="40" spans="1:12" ht="38.25">
      <c r="A40" s="8">
        <v>30</v>
      </c>
      <c r="B40" s="12" t="s">
        <v>425</v>
      </c>
      <c r="C40" s="40" t="s">
        <v>432</v>
      </c>
      <c r="D40" s="42">
        <v>10903.75</v>
      </c>
      <c r="E40" s="97">
        <v>4000</v>
      </c>
      <c r="F40" s="43">
        <f t="shared" si="2"/>
        <v>0.36684626848561275</v>
      </c>
      <c r="G40" s="42">
        <v>6903.75</v>
      </c>
      <c r="H40" s="43">
        <f t="shared" si="3"/>
        <v>0.6331537315143873</v>
      </c>
      <c r="I40" s="74"/>
      <c r="J40" s="74"/>
      <c r="K40" s="74"/>
      <c r="L40" s="74"/>
    </row>
    <row r="41" spans="1:12" ht="38.25">
      <c r="A41" s="8">
        <v>31</v>
      </c>
      <c r="B41" s="12" t="s">
        <v>425</v>
      </c>
      <c r="C41" s="40" t="s">
        <v>812</v>
      </c>
      <c r="D41" s="42">
        <v>35574</v>
      </c>
      <c r="E41" s="97">
        <v>6000</v>
      </c>
      <c r="F41" s="43">
        <f t="shared" si="2"/>
        <v>0.16866250632484397</v>
      </c>
      <c r="G41" s="42">
        <v>29574</v>
      </c>
      <c r="H41" s="43">
        <f>G41/D41</f>
        <v>0.831337493675156</v>
      </c>
      <c r="I41" s="74"/>
      <c r="J41" s="74"/>
      <c r="K41" s="74"/>
      <c r="L41" s="74"/>
    </row>
    <row r="42" spans="1:12" ht="12.75">
      <c r="A42" s="188" t="s">
        <v>857</v>
      </c>
      <c r="B42" s="190"/>
      <c r="C42" s="190"/>
      <c r="D42" s="55">
        <f>SUM(D43:D57)</f>
        <v>1243595.1400000004</v>
      </c>
      <c r="E42" s="55">
        <f>SUM(E43:E57)</f>
        <v>698840</v>
      </c>
      <c r="F42" s="60"/>
      <c r="G42" s="55">
        <f>SUM(G43:G57)</f>
        <v>544755.14</v>
      </c>
      <c r="H42" s="60"/>
      <c r="I42" s="74"/>
      <c r="J42" s="74"/>
      <c r="K42" s="74"/>
      <c r="L42" s="74"/>
    </row>
    <row r="43" spans="1:12" ht="12.75">
      <c r="A43" s="8">
        <v>32</v>
      </c>
      <c r="B43" s="40" t="s">
        <v>848</v>
      </c>
      <c r="C43" s="40" t="s">
        <v>0</v>
      </c>
      <c r="D43" s="42">
        <v>177360</v>
      </c>
      <c r="E43" s="97">
        <v>96910</v>
      </c>
      <c r="F43" s="43">
        <f t="shared" si="2"/>
        <v>0.546402796571944</v>
      </c>
      <c r="G43" s="42">
        <v>80450</v>
      </c>
      <c r="H43" s="43">
        <f>G43/D43</f>
        <v>0.45359720342805593</v>
      </c>
      <c r="I43" s="74"/>
      <c r="J43" s="74"/>
      <c r="K43" s="74"/>
      <c r="L43" s="74"/>
    </row>
    <row r="44" spans="1:12" ht="12.75">
      <c r="A44" s="8">
        <v>33</v>
      </c>
      <c r="B44" s="40" t="s">
        <v>848</v>
      </c>
      <c r="C44" s="40" t="s">
        <v>1</v>
      </c>
      <c r="D44" s="42">
        <v>75000</v>
      </c>
      <c r="E44" s="97">
        <v>45000</v>
      </c>
      <c r="F44" s="43">
        <f t="shared" si="2"/>
        <v>0.6</v>
      </c>
      <c r="G44" s="42">
        <v>30000</v>
      </c>
      <c r="H44" s="43">
        <f aca="true" t="shared" si="4" ref="H44:H64">G44/D44</f>
        <v>0.4</v>
      </c>
      <c r="I44" s="74"/>
      <c r="J44" s="74"/>
      <c r="K44" s="74"/>
      <c r="L44" s="74"/>
    </row>
    <row r="45" spans="1:12" ht="12.75">
      <c r="A45" s="8">
        <v>34</v>
      </c>
      <c r="B45" s="40" t="s">
        <v>848</v>
      </c>
      <c r="C45" s="40" t="s">
        <v>2</v>
      </c>
      <c r="D45" s="42">
        <v>109230</v>
      </c>
      <c r="E45" s="97">
        <v>71175</v>
      </c>
      <c r="F45" s="43">
        <f t="shared" si="2"/>
        <v>0.651606701455644</v>
      </c>
      <c r="G45" s="42">
        <v>38055</v>
      </c>
      <c r="H45" s="43">
        <f t="shared" si="4"/>
        <v>0.34839329854435597</v>
      </c>
      <c r="I45" s="74"/>
      <c r="J45" s="74"/>
      <c r="K45" s="74"/>
      <c r="L45" s="74"/>
    </row>
    <row r="46" spans="1:12" ht="12.75">
      <c r="A46" s="8">
        <v>35</v>
      </c>
      <c r="B46" s="40" t="s">
        <v>848</v>
      </c>
      <c r="C46" s="40" t="s">
        <v>0</v>
      </c>
      <c r="D46" s="42">
        <v>71070</v>
      </c>
      <c r="E46" s="97">
        <v>50688</v>
      </c>
      <c r="F46" s="43">
        <f t="shared" si="2"/>
        <v>0.713212325875897</v>
      </c>
      <c r="G46" s="42">
        <v>20382</v>
      </c>
      <c r="H46" s="43">
        <f t="shared" si="4"/>
        <v>0.286787674124103</v>
      </c>
      <c r="I46" s="74"/>
      <c r="J46" s="74"/>
      <c r="K46" s="74"/>
      <c r="L46" s="74"/>
    </row>
    <row r="47" spans="1:12" ht="12.75">
      <c r="A47" s="8">
        <v>36</v>
      </c>
      <c r="B47" s="40" t="s">
        <v>848</v>
      </c>
      <c r="C47" s="40" t="s">
        <v>3</v>
      </c>
      <c r="D47" s="42">
        <v>176969.77</v>
      </c>
      <c r="E47" s="97">
        <v>97420</v>
      </c>
      <c r="F47" s="43">
        <f t="shared" si="2"/>
        <v>0.5504894988562171</v>
      </c>
      <c r="G47" s="42">
        <v>79549.77</v>
      </c>
      <c r="H47" s="43">
        <f t="shared" si="4"/>
        <v>0.449510501143783</v>
      </c>
      <c r="I47" s="74"/>
      <c r="J47" s="74"/>
      <c r="K47" s="74"/>
      <c r="L47" s="74"/>
    </row>
    <row r="48" spans="1:12" ht="12.75">
      <c r="A48" s="8">
        <v>37</v>
      </c>
      <c r="B48" s="40" t="s">
        <v>848</v>
      </c>
      <c r="C48" s="40" t="s">
        <v>433</v>
      </c>
      <c r="D48" s="42">
        <v>202902.14</v>
      </c>
      <c r="E48" s="97">
        <v>96258</v>
      </c>
      <c r="F48" s="43">
        <f t="shared" si="2"/>
        <v>0.47440603632864586</v>
      </c>
      <c r="G48" s="42">
        <v>106644.14</v>
      </c>
      <c r="H48" s="43">
        <f t="shared" si="4"/>
        <v>0.525593963671354</v>
      </c>
      <c r="I48" s="74"/>
      <c r="J48" s="74"/>
      <c r="K48" s="74"/>
      <c r="L48" s="74"/>
    </row>
    <row r="49" spans="1:12" ht="12.75">
      <c r="A49" s="8">
        <v>38</v>
      </c>
      <c r="B49" s="40" t="s">
        <v>848</v>
      </c>
      <c r="C49" s="40" t="s">
        <v>434</v>
      </c>
      <c r="D49" s="42">
        <v>92200</v>
      </c>
      <c r="E49" s="97">
        <v>65626</v>
      </c>
      <c r="F49" s="43">
        <f t="shared" si="2"/>
        <v>0.7117787418655097</v>
      </c>
      <c r="G49" s="42">
        <v>26574</v>
      </c>
      <c r="H49" s="43">
        <f t="shared" si="4"/>
        <v>0.28822125813449023</v>
      </c>
      <c r="I49" s="74"/>
      <c r="J49" s="74"/>
      <c r="K49" s="74"/>
      <c r="L49" s="74"/>
    </row>
    <row r="50" spans="1:12" ht="12.75">
      <c r="A50" s="8">
        <v>39</v>
      </c>
      <c r="B50" s="40" t="s">
        <v>848</v>
      </c>
      <c r="C50" s="40" t="s">
        <v>435</v>
      </c>
      <c r="D50" s="42">
        <v>134360</v>
      </c>
      <c r="E50" s="97">
        <v>60177</v>
      </c>
      <c r="F50" s="43">
        <f t="shared" si="2"/>
        <v>0.4478788329860077</v>
      </c>
      <c r="G50" s="42">
        <v>74183</v>
      </c>
      <c r="H50" s="43">
        <f t="shared" si="4"/>
        <v>0.5521211670139923</v>
      </c>
      <c r="I50" s="74"/>
      <c r="J50" s="74"/>
      <c r="K50" s="74"/>
      <c r="L50" s="74"/>
    </row>
    <row r="51" spans="1:12" ht="12.75">
      <c r="A51" s="8">
        <v>40</v>
      </c>
      <c r="B51" s="40" t="s">
        <v>848</v>
      </c>
      <c r="C51" s="40" t="s">
        <v>436</v>
      </c>
      <c r="D51" s="42">
        <v>13700</v>
      </c>
      <c r="E51" s="97">
        <v>3200</v>
      </c>
      <c r="F51" s="43">
        <f t="shared" si="2"/>
        <v>0.23357664233576642</v>
      </c>
      <c r="G51" s="42">
        <v>10500</v>
      </c>
      <c r="H51" s="43">
        <f t="shared" si="4"/>
        <v>0.7664233576642335</v>
      </c>
      <c r="I51" s="74"/>
      <c r="J51" s="74"/>
      <c r="K51" s="74"/>
      <c r="L51" s="74"/>
    </row>
    <row r="52" spans="1:12" ht="12.75">
      <c r="A52" s="8">
        <v>41</v>
      </c>
      <c r="B52" s="40" t="s">
        <v>848</v>
      </c>
      <c r="C52" s="40" t="s">
        <v>4</v>
      </c>
      <c r="D52" s="42">
        <v>29393.82</v>
      </c>
      <c r="E52" s="97">
        <v>7565</v>
      </c>
      <c r="F52" s="43">
        <f t="shared" si="2"/>
        <v>0.25736702476915213</v>
      </c>
      <c r="G52" s="42">
        <v>21828.82</v>
      </c>
      <c r="H52" s="43">
        <f t="shared" si="4"/>
        <v>0.7426329752308478</v>
      </c>
      <c r="I52" s="74"/>
      <c r="J52" s="74"/>
      <c r="K52" s="74"/>
      <c r="L52" s="74"/>
    </row>
    <row r="53" spans="1:12" ht="12.75">
      <c r="A53" s="8">
        <v>42</v>
      </c>
      <c r="B53" s="40" t="s">
        <v>848</v>
      </c>
      <c r="C53" s="40" t="s">
        <v>5</v>
      </c>
      <c r="D53" s="42">
        <v>7164.22</v>
      </c>
      <c r="E53" s="97">
        <v>2400</v>
      </c>
      <c r="F53" s="43">
        <f t="shared" si="2"/>
        <v>0.33499808771924927</v>
      </c>
      <c r="G53" s="42">
        <v>4764.22</v>
      </c>
      <c r="H53" s="43">
        <f t="shared" si="4"/>
        <v>0.6650019122807508</v>
      </c>
      <c r="I53" s="74"/>
      <c r="J53" s="74"/>
      <c r="K53" s="74"/>
      <c r="L53" s="74"/>
    </row>
    <row r="54" spans="1:12" ht="25.5">
      <c r="A54" s="8">
        <v>43</v>
      </c>
      <c r="B54" s="40" t="s">
        <v>711</v>
      </c>
      <c r="C54" s="40" t="s">
        <v>437</v>
      </c>
      <c r="D54" s="42">
        <v>39044.84</v>
      </c>
      <c r="E54" s="97">
        <v>24600</v>
      </c>
      <c r="F54" s="43">
        <f t="shared" si="2"/>
        <v>0.6300448407523248</v>
      </c>
      <c r="G54" s="42">
        <v>14444.84</v>
      </c>
      <c r="H54" s="43">
        <f t="shared" si="4"/>
        <v>0.36995515924767525</v>
      </c>
      <c r="I54" s="74"/>
      <c r="J54" s="74"/>
      <c r="K54" s="74"/>
      <c r="L54" s="74"/>
    </row>
    <row r="55" spans="1:12" ht="12.75">
      <c r="A55" s="8">
        <v>44</v>
      </c>
      <c r="B55" s="40" t="s">
        <v>711</v>
      </c>
      <c r="C55" s="40" t="s">
        <v>6</v>
      </c>
      <c r="D55" s="42">
        <v>12096</v>
      </c>
      <c r="E55" s="97">
        <v>8400</v>
      </c>
      <c r="F55" s="43">
        <f t="shared" si="2"/>
        <v>0.6944444444444444</v>
      </c>
      <c r="G55" s="42">
        <v>3696</v>
      </c>
      <c r="H55" s="43">
        <f t="shared" si="4"/>
        <v>0.3055555555555556</v>
      </c>
      <c r="I55" s="74"/>
      <c r="J55" s="74"/>
      <c r="K55" s="74"/>
      <c r="L55" s="74"/>
    </row>
    <row r="56" spans="1:12" ht="12.75">
      <c r="A56" s="8">
        <v>45</v>
      </c>
      <c r="B56" s="40" t="s">
        <v>711</v>
      </c>
      <c r="C56" s="40" t="s">
        <v>7</v>
      </c>
      <c r="D56" s="42">
        <v>68660.98</v>
      </c>
      <c r="E56" s="97">
        <v>48000</v>
      </c>
      <c r="F56" s="43">
        <f t="shared" si="2"/>
        <v>0.6990870214785749</v>
      </c>
      <c r="G56" s="42">
        <v>20660.98</v>
      </c>
      <c r="H56" s="43">
        <f t="shared" si="4"/>
        <v>0.3009129785214251</v>
      </c>
      <c r="I56" s="74"/>
      <c r="J56" s="74"/>
      <c r="K56" s="74"/>
      <c r="L56" s="74"/>
    </row>
    <row r="57" spans="1:12" ht="12.75">
      <c r="A57" s="8">
        <v>46</v>
      </c>
      <c r="B57" s="40" t="s">
        <v>711</v>
      </c>
      <c r="C57" s="40" t="s">
        <v>438</v>
      </c>
      <c r="D57" s="42">
        <v>34443.37</v>
      </c>
      <c r="E57" s="97">
        <v>21421</v>
      </c>
      <c r="F57" s="43">
        <f t="shared" si="2"/>
        <v>0.6219193998728928</v>
      </c>
      <c r="G57" s="42">
        <v>13022.37</v>
      </c>
      <c r="H57" s="43">
        <f t="shared" si="4"/>
        <v>0.3780806001271072</v>
      </c>
      <c r="I57" s="74"/>
      <c r="J57" s="74"/>
      <c r="K57" s="74"/>
      <c r="L57" s="74"/>
    </row>
    <row r="58" spans="1:12" ht="12.75">
      <c r="A58" s="191" t="s">
        <v>777</v>
      </c>
      <c r="B58" s="232"/>
      <c r="C58" s="233"/>
      <c r="D58" s="55">
        <f>SUM(D59:D64)</f>
        <v>166752.94</v>
      </c>
      <c r="E58" s="55">
        <f>SUM(E59:E64)</f>
        <v>94652</v>
      </c>
      <c r="F58" s="60"/>
      <c r="G58" s="55">
        <f>SUM(G59:G64)</f>
        <v>72100.94</v>
      </c>
      <c r="H58" s="60"/>
      <c r="I58" s="74"/>
      <c r="J58" s="74"/>
      <c r="K58" s="74"/>
      <c r="L58" s="74"/>
    </row>
    <row r="59" spans="1:12" ht="38.25">
      <c r="A59" s="8">
        <v>47</v>
      </c>
      <c r="B59" s="40" t="s">
        <v>445</v>
      </c>
      <c r="C59" s="40" t="s">
        <v>439</v>
      </c>
      <c r="D59" s="42">
        <v>5000</v>
      </c>
      <c r="E59" s="97">
        <v>5000</v>
      </c>
      <c r="F59" s="43">
        <f t="shared" si="2"/>
        <v>1</v>
      </c>
      <c r="G59" s="42">
        <v>0</v>
      </c>
      <c r="H59" s="43">
        <f t="shared" si="4"/>
        <v>0</v>
      </c>
      <c r="I59" s="74"/>
      <c r="J59" s="74"/>
      <c r="K59" s="74"/>
      <c r="L59" s="74"/>
    </row>
    <row r="60" spans="1:12" ht="38.25">
      <c r="A60" s="8">
        <v>48</v>
      </c>
      <c r="B60" s="40" t="s">
        <v>445</v>
      </c>
      <c r="C60" s="40" t="s">
        <v>440</v>
      </c>
      <c r="D60" s="42">
        <v>95357.47</v>
      </c>
      <c r="E60" s="97">
        <v>40000</v>
      </c>
      <c r="F60" s="43">
        <f t="shared" si="2"/>
        <v>0.4194742163356473</v>
      </c>
      <c r="G60" s="42">
        <v>55357.47</v>
      </c>
      <c r="H60" s="43">
        <f t="shared" si="4"/>
        <v>0.5805257836643527</v>
      </c>
      <c r="I60" s="74"/>
      <c r="J60" s="74"/>
      <c r="K60" s="74"/>
      <c r="L60" s="74"/>
    </row>
    <row r="61" spans="1:12" ht="38.25">
      <c r="A61" s="8">
        <v>49</v>
      </c>
      <c r="B61" s="40" t="s">
        <v>445</v>
      </c>
      <c r="C61" s="40" t="s">
        <v>441</v>
      </c>
      <c r="D61" s="42">
        <v>25890</v>
      </c>
      <c r="E61" s="97">
        <v>23750</v>
      </c>
      <c r="F61" s="43">
        <f t="shared" si="2"/>
        <v>0.9173426033217459</v>
      </c>
      <c r="G61" s="42">
        <v>2140</v>
      </c>
      <c r="H61" s="43">
        <f t="shared" si="4"/>
        <v>0.08265739667825416</v>
      </c>
      <c r="I61" s="74"/>
      <c r="J61" s="74"/>
      <c r="K61" s="74"/>
      <c r="L61" s="74"/>
    </row>
    <row r="62" spans="1:12" ht="38.25">
      <c r="A62" s="8">
        <v>50</v>
      </c>
      <c r="B62" s="40" t="s">
        <v>445</v>
      </c>
      <c r="C62" s="40" t="s">
        <v>442</v>
      </c>
      <c r="D62" s="42">
        <v>5181</v>
      </c>
      <c r="E62" s="97">
        <v>5181</v>
      </c>
      <c r="F62" s="43">
        <f t="shared" si="2"/>
        <v>1</v>
      </c>
      <c r="G62" s="42">
        <v>0</v>
      </c>
      <c r="H62" s="43">
        <f t="shared" si="4"/>
        <v>0</v>
      </c>
      <c r="I62" s="74"/>
      <c r="J62" s="74"/>
      <c r="K62" s="74"/>
      <c r="L62" s="74"/>
    </row>
    <row r="63" spans="1:12" ht="38.25">
      <c r="A63" s="8">
        <v>51</v>
      </c>
      <c r="B63" s="40" t="s">
        <v>445</v>
      </c>
      <c r="C63" s="40" t="s">
        <v>443</v>
      </c>
      <c r="D63" s="42">
        <v>25128.47</v>
      </c>
      <c r="E63" s="97">
        <v>11425</v>
      </c>
      <c r="F63" s="43">
        <f t="shared" si="2"/>
        <v>0.4546635748217062</v>
      </c>
      <c r="G63" s="42">
        <v>13703.47</v>
      </c>
      <c r="H63" s="43">
        <f t="shared" si="4"/>
        <v>0.5453364251782937</v>
      </c>
      <c r="I63" s="74"/>
      <c r="J63" s="74"/>
      <c r="K63" s="74"/>
      <c r="L63" s="74"/>
    </row>
    <row r="64" spans="1:12" ht="38.25">
      <c r="A64" s="8">
        <v>52</v>
      </c>
      <c r="B64" s="40" t="s">
        <v>445</v>
      </c>
      <c r="C64" s="40" t="s">
        <v>444</v>
      </c>
      <c r="D64" s="42">
        <v>10196</v>
      </c>
      <c r="E64" s="97">
        <v>9296</v>
      </c>
      <c r="F64" s="43">
        <f t="shared" si="2"/>
        <v>0.9117300902314633</v>
      </c>
      <c r="G64" s="42">
        <v>900</v>
      </c>
      <c r="H64" s="43">
        <f t="shared" si="4"/>
        <v>0.08826990976853669</v>
      </c>
      <c r="I64" s="74"/>
      <c r="J64" s="74"/>
      <c r="K64" s="74"/>
      <c r="L64" s="74"/>
    </row>
    <row r="65" spans="1:12" ht="12.75">
      <c r="A65" s="191" t="s">
        <v>829</v>
      </c>
      <c r="B65" s="231"/>
      <c r="C65" s="231"/>
      <c r="D65" s="55">
        <f>SUM(D66:D70)</f>
        <v>101954</v>
      </c>
      <c r="E65" s="55">
        <f>SUM(E66:E70)</f>
        <v>59999</v>
      </c>
      <c r="F65" s="56"/>
      <c r="G65" s="55">
        <f>SUM(G66:G70)</f>
        <v>41955</v>
      </c>
      <c r="H65" s="60"/>
      <c r="I65" s="74"/>
      <c r="J65" s="74"/>
      <c r="K65" s="74"/>
      <c r="L65" s="74"/>
    </row>
    <row r="66" spans="1:12" ht="51">
      <c r="A66" s="8">
        <v>53</v>
      </c>
      <c r="B66" s="40" t="s">
        <v>447</v>
      </c>
      <c r="C66" s="40" t="s">
        <v>830</v>
      </c>
      <c r="D66" s="42">
        <v>45500</v>
      </c>
      <c r="E66" s="97">
        <v>30000</v>
      </c>
      <c r="F66" s="43">
        <f>E66/D66</f>
        <v>0.6593406593406593</v>
      </c>
      <c r="G66" s="42">
        <v>15500</v>
      </c>
      <c r="H66" s="43">
        <f>G66/D66</f>
        <v>0.34065934065934067</v>
      </c>
      <c r="I66" s="74"/>
      <c r="J66" s="74"/>
      <c r="K66" s="74"/>
      <c r="L66" s="74"/>
    </row>
    <row r="67" spans="1:12" ht="51">
      <c r="A67" s="8">
        <v>54</v>
      </c>
      <c r="B67" s="40" t="s">
        <v>447</v>
      </c>
      <c r="C67" s="40" t="s">
        <v>446</v>
      </c>
      <c r="D67" s="42">
        <v>12965</v>
      </c>
      <c r="E67" s="97">
        <v>10000</v>
      </c>
      <c r="F67" s="43">
        <f>E67/D67</f>
        <v>0.7713073659853451</v>
      </c>
      <c r="G67" s="42">
        <v>2965</v>
      </c>
      <c r="H67" s="43">
        <f>G67/D67</f>
        <v>0.22869263401465484</v>
      </c>
      <c r="I67" s="74"/>
      <c r="J67" s="74"/>
      <c r="K67" s="74"/>
      <c r="L67" s="74"/>
    </row>
    <row r="68" spans="1:12" ht="51">
      <c r="A68" s="8">
        <v>55</v>
      </c>
      <c r="B68" s="40" t="s">
        <v>447</v>
      </c>
      <c r="C68" s="40" t="s">
        <v>448</v>
      </c>
      <c r="D68" s="42">
        <v>15649</v>
      </c>
      <c r="E68" s="97">
        <v>6999</v>
      </c>
      <c r="F68" s="43">
        <f>E68/D68</f>
        <v>0.44724902549683687</v>
      </c>
      <c r="G68" s="42">
        <v>8650</v>
      </c>
      <c r="H68" s="43">
        <f aca="true" t="shared" si="5" ref="H68:H126">G68/D68</f>
        <v>0.5527509745031631</v>
      </c>
      <c r="I68" s="74"/>
      <c r="J68" s="74"/>
      <c r="K68" s="74"/>
      <c r="L68" s="74"/>
    </row>
    <row r="69" spans="1:12" ht="51">
      <c r="A69" s="8">
        <v>56</v>
      </c>
      <c r="B69" s="40" t="s">
        <v>447</v>
      </c>
      <c r="C69" s="40" t="s">
        <v>449</v>
      </c>
      <c r="D69" s="42">
        <v>16720</v>
      </c>
      <c r="E69" s="97">
        <v>7000</v>
      </c>
      <c r="F69" s="43">
        <f>E69/D69</f>
        <v>0.41866028708133973</v>
      </c>
      <c r="G69" s="42">
        <v>9720</v>
      </c>
      <c r="H69" s="43">
        <f t="shared" si="5"/>
        <v>0.5813397129186603</v>
      </c>
      <c r="I69" s="74"/>
      <c r="J69" s="74"/>
      <c r="K69" s="74"/>
      <c r="L69" s="74"/>
    </row>
    <row r="70" spans="1:12" ht="51">
      <c r="A70" s="8">
        <v>57</v>
      </c>
      <c r="B70" s="40" t="s">
        <v>447</v>
      </c>
      <c r="C70" s="40" t="s">
        <v>450</v>
      </c>
      <c r="D70" s="42">
        <v>11120</v>
      </c>
      <c r="E70" s="97">
        <v>6000</v>
      </c>
      <c r="F70" s="43">
        <f>E70/D70</f>
        <v>0.539568345323741</v>
      </c>
      <c r="G70" s="42">
        <v>5120</v>
      </c>
      <c r="H70" s="43">
        <f t="shared" si="5"/>
        <v>0.460431654676259</v>
      </c>
      <c r="I70" s="74"/>
      <c r="J70" s="74"/>
      <c r="K70" s="74"/>
      <c r="L70" s="74"/>
    </row>
    <row r="71" spans="1:12" ht="12.75">
      <c r="A71" s="191" t="s">
        <v>570</v>
      </c>
      <c r="B71" s="232"/>
      <c r="C71" s="233"/>
      <c r="D71" s="55">
        <f>SUM(D72:D84)</f>
        <v>984151.56</v>
      </c>
      <c r="E71" s="55">
        <f>SUM(E72:E84)</f>
        <v>433010</v>
      </c>
      <c r="F71" s="60"/>
      <c r="G71" s="55">
        <f>SUM(G72:G84)</f>
        <v>551141.56</v>
      </c>
      <c r="H71" s="60"/>
      <c r="I71" s="74"/>
      <c r="J71" s="74"/>
      <c r="K71" s="74"/>
      <c r="L71" s="74"/>
    </row>
    <row r="72" spans="1:12" ht="129" customHeight="1">
      <c r="A72" s="8">
        <v>58</v>
      </c>
      <c r="B72" s="104" t="s">
        <v>543</v>
      </c>
      <c r="C72" s="40" t="s">
        <v>451</v>
      </c>
      <c r="D72" s="42">
        <v>142805</v>
      </c>
      <c r="E72" s="97">
        <v>19000</v>
      </c>
      <c r="F72" s="43">
        <f>E72/D72</f>
        <v>0.13304856272539478</v>
      </c>
      <c r="G72" s="42">
        <v>123805</v>
      </c>
      <c r="H72" s="43">
        <f t="shared" si="5"/>
        <v>0.8669514372746052</v>
      </c>
      <c r="I72" s="74"/>
      <c r="J72" s="74"/>
      <c r="K72" s="74"/>
      <c r="L72" s="74"/>
    </row>
    <row r="73" spans="1:12" ht="127.5">
      <c r="A73" s="66">
        <v>59</v>
      </c>
      <c r="B73" s="104" t="s">
        <v>543</v>
      </c>
      <c r="C73" s="67" t="s">
        <v>452</v>
      </c>
      <c r="D73" s="68">
        <v>12450</v>
      </c>
      <c r="E73" s="98">
        <v>9000</v>
      </c>
      <c r="F73" s="43">
        <f aca="true" t="shared" si="6" ref="F73:F131">E73/D73</f>
        <v>0.7228915662650602</v>
      </c>
      <c r="G73" s="42">
        <v>3450</v>
      </c>
      <c r="H73" s="43">
        <f t="shared" si="5"/>
        <v>0.27710843373493976</v>
      </c>
      <c r="I73" s="74"/>
      <c r="J73" s="74"/>
      <c r="K73" s="74"/>
      <c r="L73" s="74"/>
    </row>
    <row r="74" spans="1:12" ht="127.5">
      <c r="A74" s="8">
        <v>60</v>
      </c>
      <c r="B74" s="104" t="s">
        <v>543</v>
      </c>
      <c r="C74" s="12" t="s">
        <v>453</v>
      </c>
      <c r="D74" s="42">
        <v>31225</v>
      </c>
      <c r="E74" s="97">
        <v>22000</v>
      </c>
      <c r="F74" s="43">
        <f t="shared" si="6"/>
        <v>0.7045636509207366</v>
      </c>
      <c r="G74" s="42">
        <v>9225</v>
      </c>
      <c r="H74" s="43">
        <f t="shared" si="5"/>
        <v>0.2954363490792634</v>
      </c>
      <c r="I74" s="74"/>
      <c r="J74" s="74"/>
      <c r="K74" s="74"/>
      <c r="L74" s="74"/>
    </row>
    <row r="75" spans="1:12" ht="127.5">
      <c r="A75" s="8">
        <v>61</v>
      </c>
      <c r="B75" s="104" t="s">
        <v>543</v>
      </c>
      <c r="C75" s="12" t="s">
        <v>454</v>
      </c>
      <c r="D75" s="42">
        <v>23538.5</v>
      </c>
      <c r="E75" s="97">
        <v>11975</v>
      </c>
      <c r="F75" s="43">
        <f>E75/D75</f>
        <v>0.5087409987892176</v>
      </c>
      <c r="G75" s="42">
        <v>11563.5</v>
      </c>
      <c r="H75" s="43">
        <f t="shared" si="5"/>
        <v>0.4912590012107823</v>
      </c>
      <c r="I75" s="74"/>
      <c r="J75" s="74"/>
      <c r="K75" s="74"/>
      <c r="L75" s="74"/>
    </row>
    <row r="76" spans="1:12" ht="127.5">
      <c r="A76" s="8">
        <v>62</v>
      </c>
      <c r="B76" s="104" t="s">
        <v>543</v>
      </c>
      <c r="C76" s="12" t="s">
        <v>455</v>
      </c>
      <c r="D76" s="42">
        <v>10800</v>
      </c>
      <c r="E76" s="97">
        <v>10000</v>
      </c>
      <c r="F76" s="43">
        <f t="shared" si="6"/>
        <v>0.9259259259259259</v>
      </c>
      <c r="G76" s="42">
        <v>800</v>
      </c>
      <c r="H76" s="43">
        <f t="shared" si="5"/>
        <v>0.07407407407407407</v>
      </c>
      <c r="I76" s="74"/>
      <c r="J76" s="74"/>
      <c r="K76" s="74"/>
      <c r="L76" s="74"/>
    </row>
    <row r="77" spans="1:12" ht="127.5">
      <c r="A77" s="8">
        <v>63</v>
      </c>
      <c r="B77" s="104" t="s">
        <v>543</v>
      </c>
      <c r="C77" s="12" t="s">
        <v>456</v>
      </c>
      <c r="D77" s="42">
        <v>2000</v>
      </c>
      <c r="E77" s="97">
        <v>2000</v>
      </c>
      <c r="F77" s="43">
        <f t="shared" si="6"/>
        <v>1</v>
      </c>
      <c r="G77" s="42">
        <v>0</v>
      </c>
      <c r="H77" s="43">
        <f t="shared" si="5"/>
        <v>0</v>
      </c>
      <c r="I77" s="74"/>
      <c r="J77" s="74"/>
      <c r="K77" s="74"/>
      <c r="L77" s="74"/>
    </row>
    <row r="78" spans="1:12" ht="78.75" customHeight="1">
      <c r="A78" s="8">
        <v>64</v>
      </c>
      <c r="B78" s="104" t="s">
        <v>543</v>
      </c>
      <c r="C78" s="40" t="s">
        <v>457</v>
      </c>
      <c r="D78" s="69">
        <v>380693.56</v>
      </c>
      <c r="E78" s="99">
        <v>180000</v>
      </c>
      <c r="F78" s="70">
        <f t="shared" si="6"/>
        <v>0.4728212371126005</v>
      </c>
      <c r="G78" s="69">
        <f aca="true" t="shared" si="7" ref="G78:G84">D78-E78</f>
        <v>200693.56</v>
      </c>
      <c r="H78" s="70">
        <f t="shared" si="5"/>
        <v>0.5271787628873995</v>
      </c>
      <c r="I78" s="74"/>
      <c r="J78" s="74"/>
      <c r="K78" s="74"/>
      <c r="L78" s="74"/>
    </row>
    <row r="79" spans="1:12" ht="135.75" customHeight="1">
      <c r="A79" s="8">
        <v>65</v>
      </c>
      <c r="B79" s="104" t="s">
        <v>543</v>
      </c>
      <c r="C79" s="40" t="s">
        <v>458</v>
      </c>
      <c r="D79" s="69">
        <v>133632</v>
      </c>
      <c r="E79" s="99">
        <v>66835</v>
      </c>
      <c r="F79" s="70">
        <f t="shared" si="6"/>
        <v>0.50014218151341</v>
      </c>
      <c r="G79" s="69">
        <f t="shared" si="7"/>
        <v>66797</v>
      </c>
      <c r="H79" s="70">
        <f t="shared" si="5"/>
        <v>0.49985781848659006</v>
      </c>
      <c r="I79" s="74"/>
      <c r="J79" s="74"/>
      <c r="K79" s="74"/>
      <c r="L79" s="74"/>
    </row>
    <row r="80" spans="1:12" ht="127.5">
      <c r="A80" s="8">
        <v>66</v>
      </c>
      <c r="B80" s="104" t="s">
        <v>543</v>
      </c>
      <c r="C80" s="40" t="s">
        <v>537</v>
      </c>
      <c r="D80" s="69">
        <v>57980</v>
      </c>
      <c r="E80" s="99">
        <v>38600</v>
      </c>
      <c r="F80" s="70">
        <f t="shared" si="6"/>
        <v>0.6657468092445671</v>
      </c>
      <c r="G80" s="69">
        <f t="shared" si="7"/>
        <v>19380</v>
      </c>
      <c r="H80" s="70">
        <f t="shared" si="5"/>
        <v>0.3342531907554329</v>
      </c>
      <c r="I80" s="74"/>
      <c r="J80" s="74"/>
      <c r="K80" s="74"/>
      <c r="L80" s="74"/>
    </row>
    <row r="81" spans="1:12" ht="127.5">
      <c r="A81" s="8">
        <v>67</v>
      </c>
      <c r="B81" s="104" t="s">
        <v>543</v>
      </c>
      <c r="C81" s="12" t="s">
        <v>538</v>
      </c>
      <c r="D81" s="71">
        <v>22262.5</v>
      </c>
      <c r="E81" s="100">
        <v>16700</v>
      </c>
      <c r="F81" s="72">
        <f t="shared" si="6"/>
        <v>0.7501403705783268</v>
      </c>
      <c r="G81" s="71">
        <f t="shared" si="7"/>
        <v>5562.5</v>
      </c>
      <c r="H81" s="72">
        <f t="shared" si="5"/>
        <v>0.24985962942167322</v>
      </c>
      <c r="I81" s="74"/>
      <c r="J81" s="74"/>
      <c r="K81" s="74"/>
      <c r="L81" s="74"/>
    </row>
    <row r="82" spans="1:12" ht="127.5">
      <c r="A82" s="8">
        <v>68</v>
      </c>
      <c r="B82" s="104" t="s">
        <v>543</v>
      </c>
      <c r="C82" s="12" t="s">
        <v>539</v>
      </c>
      <c r="D82" s="71">
        <v>11315</v>
      </c>
      <c r="E82" s="100">
        <v>6900</v>
      </c>
      <c r="F82" s="72">
        <f t="shared" si="6"/>
        <v>0.6098099867432611</v>
      </c>
      <c r="G82" s="71">
        <f t="shared" si="7"/>
        <v>4415</v>
      </c>
      <c r="H82" s="72">
        <f t="shared" si="5"/>
        <v>0.39019001325673885</v>
      </c>
      <c r="I82" s="74"/>
      <c r="J82" s="74"/>
      <c r="K82" s="74"/>
      <c r="L82" s="74"/>
    </row>
    <row r="83" spans="1:12" ht="127.5">
      <c r="A83" s="8">
        <v>69</v>
      </c>
      <c r="B83" s="104" t="s">
        <v>543</v>
      </c>
      <c r="C83" s="12" t="s">
        <v>540</v>
      </c>
      <c r="D83" s="71">
        <v>50800</v>
      </c>
      <c r="E83" s="100">
        <v>28000</v>
      </c>
      <c r="F83" s="72">
        <f t="shared" si="6"/>
        <v>0.5511811023622047</v>
      </c>
      <c r="G83" s="71">
        <f t="shared" si="7"/>
        <v>22800</v>
      </c>
      <c r="H83" s="72">
        <f t="shared" si="5"/>
        <v>0.44881889763779526</v>
      </c>
      <c r="I83" s="74"/>
      <c r="J83" s="74"/>
      <c r="K83" s="74"/>
      <c r="L83" s="74"/>
    </row>
    <row r="84" spans="1:12" ht="127.5">
      <c r="A84" s="8">
        <v>70</v>
      </c>
      <c r="B84" s="104" t="s">
        <v>543</v>
      </c>
      <c r="C84" s="12" t="s">
        <v>542</v>
      </c>
      <c r="D84" s="71">
        <v>104650</v>
      </c>
      <c r="E84" s="100">
        <v>22000</v>
      </c>
      <c r="F84" s="72">
        <f t="shared" si="6"/>
        <v>0.210224558050645</v>
      </c>
      <c r="G84" s="71">
        <f t="shared" si="7"/>
        <v>82650</v>
      </c>
      <c r="H84" s="72">
        <f t="shared" si="5"/>
        <v>0.789775441949355</v>
      </c>
      <c r="I84" s="74"/>
      <c r="J84" s="74"/>
      <c r="K84" s="74"/>
      <c r="L84" s="74"/>
    </row>
    <row r="85" spans="1:12" ht="12.75">
      <c r="A85" s="191" t="s">
        <v>571</v>
      </c>
      <c r="B85" s="232"/>
      <c r="C85" s="233"/>
      <c r="D85" s="55">
        <f>SUM(D86:D216)</f>
        <v>13010412.76</v>
      </c>
      <c r="E85" s="55">
        <f>SUM(E86:E216)</f>
        <v>4382945</v>
      </c>
      <c r="F85" s="60"/>
      <c r="G85" s="55">
        <f>SUM(G86:G216)</f>
        <v>4405189.699999999</v>
      </c>
      <c r="H85" s="60"/>
      <c r="I85" s="74"/>
      <c r="J85" s="74"/>
      <c r="K85" s="74"/>
      <c r="L85" s="74"/>
    </row>
    <row r="86" spans="1:12" s="81" customFormat="1" ht="25.5">
      <c r="A86" s="8">
        <v>71</v>
      </c>
      <c r="B86" s="40" t="s">
        <v>42</v>
      </c>
      <c r="C86" s="84" t="s">
        <v>43</v>
      </c>
      <c r="D86" s="85">
        <v>322849</v>
      </c>
      <c r="E86" s="39">
        <v>56475</v>
      </c>
      <c r="F86" s="72">
        <f t="shared" si="6"/>
        <v>0.17492697824679648</v>
      </c>
      <c r="G86" s="83">
        <v>0</v>
      </c>
      <c r="H86" s="72">
        <f t="shared" si="5"/>
        <v>0</v>
      </c>
      <c r="I86" s="74"/>
      <c r="J86" s="74"/>
      <c r="K86" s="74"/>
      <c r="L86" s="74"/>
    </row>
    <row r="87" spans="1:12" s="81" customFormat="1" ht="25.5">
      <c r="A87" s="8">
        <v>72</v>
      </c>
      <c r="B87" s="40" t="s">
        <v>42</v>
      </c>
      <c r="C87" s="84" t="s">
        <v>79</v>
      </c>
      <c r="D87" s="85">
        <v>196562</v>
      </c>
      <c r="E87" s="39">
        <v>41760</v>
      </c>
      <c r="F87" s="72">
        <f t="shared" si="6"/>
        <v>0.21245205075243434</v>
      </c>
      <c r="G87" s="19">
        <v>107397</v>
      </c>
      <c r="H87" s="72">
        <f t="shared" si="5"/>
        <v>0.5463772244889653</v>
      </c>
      <c r="I87" s="74"/>
      <c r="J87" s="74"/>
      <c r="K87" s="74"/>
      <c r="L87" s="74"/>
    </row>
    <row r="88" spans="1:12" s="81" customFormat="1" ht="25.5">
      <c r="A88" s="8">
        <v>73</v>
      </c>
      <c r="B88" s="40" t="s">
        <v>42</v>
      </c>
      <c r="C88" s="15" t="s">
        <v>48</v>
      </c>
      <c r="D88" s="82">
        <v>7672</v>
      </c>
      <c r="E88" s="39">
        <v>1805</v>
      </c>
      <c r="F88" s="72">
        <f t="shared" si="6"/>
        <v>0.2352711157455683</v>
      </c>
      <c r="G88" s="19">
        <v>775</v>
      </c>
      <c r="H88" s="72">
        <f t="shared" si="5"/>
        <v>0.10101668404588113</v>
      </c>
      <c r="I88" s="74"/>
      <c r="J88" s="74"/>
      <c r="K88" s="74"/>
      <c r="L88" s="74"/>
    </row>
    <row r="89" spans="1:12" s="81" customFormat="1" ht="25.5">
      <c r="A89" s="8">
        <v>74</v>
      </c>
      <c r="B89" s="40" t="s">
        <v>42</v>
      </c>
      <c r="C89" s="15" t="s">
        <v>44</v>
      </c>
      <c r="D89" s="82">
        <v>11156</v>
      </c>
      <c r="E89" s="39">
        <v>3800</v>
      </c>
      <c r="F89" s="72">
        <f t="shared" si="6"/>
        <v>0.3406238795267121</v>
      </c>
      <c r="G89" s="19">
        <v>3856</v>
      </c>
      <c r="H89" s="72">
        <f t="shared" si="5"/>
        <v>0.34564359985657944</v>
      </c>
      <c r="I89" s="74"/>
      <c r="J89" s="74"/>
      <c r="K89" s="74"/>
      <c r="L89" s="74"/>
    </row>
    <row r="90" spans="1:12" s="81" customFormat="1" ht="25.5">
      <c r="A90" s="8">
        <v>75</v>
      </c>
      <c r="B90" s="40" t="s">
        <v>42</v>
      </c>
      <c r="C90" s="84" t="s">
        <v>45</v>
      </c>
      <c r="D90" s="85">
        <v>172400</v>
      </c>
      <c r="E90" s="101">
        <v>15000</v>
      </c>
      <c r="F90" s="72">
        <f t="shared" si="6"/>
        <v>0.08700696055684455</v>
      </c>
      <c r="G90" s="82">
        <v>103900</v>
      </c>
      <c r="H90" s="72">
        <f t="shared" si="5"/>
        <v>0.6026682134570766</v>
      </c>
      <c r="I90" s="74"/>
      <c r="J90" s="74"/>
      <c r="K90" s="74"/>
      <c r="L90" s="74"/>
    </row>
    <row r="91" spans="1:12" s="81" customFormat="1" ht="25.5">
      <c r="A91" s="8">
        <v>76</v>
      </c>
      <c r="B91" s="40" t="s">
        <v>42</v>
      </c>
      <c r="C91" s="84" t="s">
        <v>46</v>
      </c>
      <c r="D91" s="85">
        <v>198303.95</v>
      </c>
      <c r="E91" s="101">
        <v>60046</v>
      </c>
      <c r="F91" s="72">
        <f t="shared" si="6"/>
        <v>0.30279780105237436</v>
      </c>
      <c r="G91" s="82">
        <v>106303.95</v>
      </c>
      <c r="H91" s="72">
        <f t="shared" si="5"/>
        <v>0.536065721333337</v>
      </c>
      <c r="I91" s="74"/>
      <c r="J91" s="74"/>
      <c r="K91" s="74"/>
      <c r="L91" s="74"/>
    </row>
    <row r="92" spans="1:12" s="81" customFormat="1" ht="25.5">
      <c r="A92" s="8">
        <v>77</v>
      </c>
      <c r="B92" s="40" t="s">
        <v>42</v>
      </c>
      <c r="C92" s="84" t="s">
        <v>47</v>
      </c>
      <c r="D92" s="85">
        <v>102200</v>
      </c>
      <c r="E92" s="101">
        <v>20000</v>
      </c>
      <c r="F92" s="72">
        <f t="shared" si="6"/>
        <v>0.19569471624266144</v>
      </c>
      <c r="G92" s="82">
        <v>52650</v>
      </c>
      <c r="H92" s="72">
        <f t="shared" si="5"/>
        <v>0.5151663405088063</v>
      </c>
      <c r="I92" s="74"/>
      <c r="J92" s="74"/>
      <c r="K92" s="74"/>
      <c r="L92" s="74"/>
    </row>
    <row r="93" spans="1:12" s="81" customFormat="1" ht="25.5">
      <c r="A93" s="8">
        <v>78</v>
      </c>
      <c r="B93" s="40" t="s">
        <v>42</v>
      </c>
      <c r="C93" s="19" t="s">
        <v>48</v>
      </c>
      <c r="D93" s="19">
        <v>3980</v>
      </c>
      <c r="E93" s="101">
        <v>850</v>
      </c>
      <c r="F93" s="72">
        <f t="shared" si="6"/>
        <v>0.2135678391959799</v>
      </c>
      <c r="G93" s="82">
        <v>1650</v>
      </c>
      <c r="H93" s="72">
        <f t="shared" si="5"/>
        <v>0.41457286432160806</v>
      </c>
      <c r="I93" s="74"/>
      <c r="J93" s="74"/>
      <c r="K93" s="74"/>
      <c r="L93" s="74"/>
    </row>
    <row r="94" spans="1:12" s="81" customFormat="1" ht="25.5">
      <c r="A94" s="80">
        <v>79</v>
      </c>
      <c r="B94" s="40" t="s">
        <v>42</v>
      </c>
      <c r="C94" s="84" t="s">
        <v>49</v>
      </c>
      <c r="D94" s="85">
        <v>100210</v>
      </c>
      <c r="E94" s="101">
        <v>35600</v>
      </c>
      <c r="F94" s="72">
        <f t="shared" si="6"/>
        <v>0.35525396666999304</v>
      </c>
      <c r="G94" s="82">
        <v>26425</v>
      </c>
      <c r="H94" s="72">
        <f t="shared" si="5"/>
        <v>0.26369623790040914</v>
      </c>
      <c r="I94" s="74"/>
      <c r="J94" s="74"/>
      <c r="K94" s="74"/>
      <c r="L94" s="74"/>
    </row>
    <row r="95" spans="1:12" s="81" customFormat="1" ht="25.5">
      <c r="A95" s="80">
        <v>80</v>
      </c>
      <c r="B95" s="40" t="s">
        <v>42</v>
      </c>
      <c r="C95" s="84" t="s">
        <v>50</v>
      </c>
      <c r="D95" s="85">
        <v>106640</v>
      </c>
      <c r="E95" s="101">
        <v>33560</v>
      </c>
      <c r="F95" s="72">
        <f t="shared" si="6"/>
        <v>0.31470367591897974</v>
      </c>
      <c r="G95" s="82">
        <v>23865</v>
      </c>
      <c r="H95" s="72">
        <f t="shared" si="5"/>
        <v>0.22379032258064516</v>
      </c>
      <c r="I95" s="74"/>
      <c r="J95" s="74"/>
      <c r="K95" s="74"/>
      <c r="L95" s="74"/>
    </row>
    <row r="96" spans="1:12" s="81" customFormat="1" ht="25.5">
      <c r="A96" s="80">
        <v>81</v>
      </c>
      <c r="B96" s="40" t="s">
        <v>42</v>
      </c>
      <c r="C96" s="84" t="s">
        <v>547</v>
      </c>
      <c r="D96" s="85">
        <v>117521.22</v>
      </c>
      <c r="E96" s="101">
        <v>24500</v>
      </c>
      <c r="F96" s="72">
        <f t="shared" si="6"/>
        <v>0.2084729889631847</v>
      </c>
      <c r="G96" s="82">
        <v>41540.74</v>
      </c>
      <c r="H96" s="72">
        <f t="shared" si="5"/>
        <v>0.35347437679765403</v>
      </c>
      <c r="I96" s="74"/>
      <c r="J96" s="74"/>
      <c r="K96" s="74"/>
      <c r="L96" s="74"/>
    </row>
    <row r="97" spans="1:12" s="81" customFormat="1" ht="25.5">
      <c r="A97" s="80">
        <v>82</v>
      </c>
      <c r="B97" s="40" t="s">
        <v>42</v>
      </c>
      <c r="C97" s="19" t="s">
        <v>48</v>
      </c>
      <c r="D97" s="82">
        <v>22222</v>
      </c>
      <c r="E97" s="101">
        <v>2732</v>
      </c>
      <c r="F97" s="72">
        <f t="shared" si="6"/>
        <v>0.12294122941229413</v>
      </c>
      <c r="G97" s="82">
        <v>10000</v>
      </c>
      <c r="H97" s="72">
        <f t="shared" si="5"/>
        <v>0.4500045000450005</v>
      </c>
      <c r="I97" s="74"/>
      <c r="J97" s="74"/>
      <c r="K97" s="74"/>
      <c r="L97" s="74"/>
    </row>
    <row r="98" spans="1:12" s="81" customFormat="1" ht="25.5">
      <c r="A98" s="80">
        <v>83</v>
      </c>
      <c r="B98" s="40" t="s">
        <v>42</v>
      </c>
      <c r="C98" s="84" t="s">
        <v>51</v>
      </c>
      <c r="D98" s="85">
        <v>172812.4</v>
      </c>
      <c r="E98" s="101">
        <v>68350</v>
      </c>
      <c r="F98" s="72">
        <f t="shared" si="6"/>
        <v>0.3955155995750305</v>
      </c>
      <c r="G98" s="82">
        <v>33994</v>
      </c>
      <c r="H98" s="72">
        <f t="shared" si="5"/>
        <v>0.19671042124292007</v>
      </c>
      <c r="I98" s="74"/>
      <c r="J98" s="74"/>
      <c r="K98" s="74"/>
      <c r="L98" s="74"/>
    </row>
    <row r="99" spans="1:12" s="81" customFormat="1" ht="25.5">
      <c r="A99" s="80">
        <v>84</v>
      </c>
      <c r="B99" s="40" t="s">
        <v>42</v>
      </c>
      <c r="C99" s="19" t="s">
        <v>48</v>
      </c>
      <c r="D99" s="52">
        <v>5676.12</v>
      </c>
      <c r="E99" s="101">
        <v>1600</v>
      </c>
      <c r="F99" s="72">
        <f t="shared" si="6"/>
        <v>0.2818826945166769</v>
      </c>
      <c r="G99" s="82">
        <v>1062.62</v>
      </c>
      <c r="H99" s="72">
        <f t="shared" si="5"/>
        <v>0.1872088680295695</v>
      </c>
      <c r="I99" s="74"/>
      <c r="J99" s="74"/>
      <c r="K99" s="74"/>
      <c r="L99" s="74"/>
    </row>
    <row r="100" spans="1:12" s="81" customFormat="1" ht="25.5">
      <c r="A100" s="80">
        <v>85</v>
      </c>
      <c r="B100" s="40" t="s">
        <v>42</v>
      </c>
      <c r="C100" s="19" t="s">
        <v>44</v>
      </c>
      <c r="D100" s="82">
        <v>6240</v>
      </c>
      <c r="E100" s="101">
        <v>3740</v>
      </c>
      <c r="F100" s="72">
        <f t="shared" si="6"/>
        <v>0.5993589743589743</v>
      </c>
      <c r="G100" s="82">
        <v>1050</v>
      </c>
      <c r="H100" s="72">
        <f t="shared" si="5"/>
        <v>0.16826923076923078</v>
      </c>
      <c r="I100" s="74"/>
      <c r="J100" s="74"/>
      <c r="K100" s="74"/>
      <c r="L100" s="74"/>
    </row>
    <row r="101" spans="1:12" s="81" customFormat="1" ht="25.5">
      <c r="A101" s="80">
        <v>86</v>
      </c>
      <c r="B101" s="40" t="s">
        <v>42</v>
      </c>
      <c r="C101" s="84" t="s">
        <v>52</v>
      </c>
      <c r="D101" s="85">
        <v>251750</v>
      </c>
      <c r="E101" s="101">
        <v>73350</v>
      </c>
      <c r="F101" s="72">
        <f t="shared" si="6"/>
        <v>0.2913604766633565</v>
      </c>
      <c r="G101" s="82">
        <v>38800</v>
      </c>
      <c r="H101" s="72">
        <f t="shared" si="5"/>
        <v>0.15412115193644488</v>
      </c>
      <c r="I101" s="74"/>
      <c r="J101" s="74"/>
      <c r="K101" s="74"/>
      <c r="L101" s="74"/>
    </row>
    <row r="102" spans="1:12" s="81" customFormat="1" ht="25.5">
      <c r="A102" s="80">
        <v>87</v>
      </c>
      <c r="B102" s="40" t="s">
        <v>42</v>
      </c>
      <c r="C102" s="19" t="s">
        <v>48</v>
      </c>
      <c r="D102" s="82">
        <v>2750</v>
      </c>
      <c r="E102" s="101">
        <v>900</v>
      </c>
      <c r="F102" s="72">
        <f t="shared" si="6"/>
        <v>0.32727272727272727</v>
      </c>
      <c r="G102" s="82">
        <v>0</v>
      </c>
      <c r="H102" s="72">
        <f t="shared" si="5"/>
        <v>0</v>
      </c>
      <c r="I102" s="74"/>
      <c r="J102" s="74"/>
      <c r="K102" s="74"/>
      <c r="L102" s="74"/>
    </row>
    <row r="103" spans="1:12" s="81" customFormat="1" ht="25.5">
      <c r="A103" s="80">
        <v>88</v>
      </c>
      <c r="B103" s="40" t="s">
        <v>42</v>
      </c>
      <c r="C103" s="19" t="s">
        <v>44</v>
      </c>
      <c r="D103" s="82">
        <v>4985</v>
      </c>
      <c r="E103" s="101">
        <v>2345</v>
      </c>
      <c r="F103" s="72">
        <f t="shared" si="6"/>
        <v>0.4704112337011033</v>
      </c>
      <c r="G103" s="82">
        <v>0</v>
      </c>
      <c r="H103" s="72">
        <f t="shared" si="5"/>
        <v>0</v>
      </c>
      <c r="I103" s="74"/>
      <c r="J103" s="74"/>
      <c r="K103" s="74"/>
      <c r="L103" s="74"/>
    </row>
    <row r="104" spans="1:12" s="81" customFormat="1" ht="25.5">
      <c r="A104" s="80">
        <v>89</v>
      </c>
      <c r="B104" s="40" t="s">
        <v>42</v>
      </c>
      <c r="C104" s="84" t="s">
        <v>53</v>
      </c>
      <c r="D104" s="85">
        <v>102830</v>
      </c>
      <c r="E104" s="101">
        <v>24909</v>
      </c>
      <c r="F104" s="72">
        <f t="shared" si="6"/>
        <v>0.24223475639404843</v>
      </c>
      <c r="G104" s="82">
        <v>53530</v>
      </c>
      <c r="H104" s="72">
        <f t="shared" si="5"/>
        <v>0.5205679276475736</v>
      </c>
      <c r="I104" s="74"/>
      <c r="J104" s="74"/>
      <c r="K104" s="74"/>
      <c r="L104" s="74"/>
    </row>
    <row r="105" spans="1:12" s="81" customFormat="1" ht="25.5">
      <c r="A105" s="80">
        <v>90</v>
      </c>
      <c r="B105" s="40" t="s">
        <v>42</v>
      </c>
      <c r="C105" s="84" t="s">
        <v>54</v>
      </c>
      <c r="D105" s="85">
        <v>269082</v>
      </c>
      <c r="E105" s="101">
        <v>85700</v>
      </c>
      <c r="F105" s="72">
        <f t="shared" si="6"/>
        <v>0.31849027434016397</v>
      </c>
      <c r="G105" s="82">
        <v>34618</v>
      </c>
      <c r="H105" s="72">
        <f t="shared" si="5"/>
        <v>0.1286522324049918</v>
      </c>
      <c r="I105" s="74"/>
      <c r="J105" s="74"/>
      <c r="K105" s="74"/>
      <c r="L105" s="74"/>
    </row>
    <row r="106" spans="1:12" s="81" customFormat="1" ht="25.5">
      <c r="A106" s="80">
        <v>91</v>
      </c>
      <c r="B106" s="40" t="s">
        <v>42</v>
      </c>
      <c r="C106" s="84" t="s">
        <v>55</v>
      </c>
      <c r="D106" s="85">
        <v>758350</v>
      </c>
      <c r="E106" s="101">
        <v>99000</v>
      </c>
      <c r="F106" s="72">
        <f t="shared" si="6"/>
        <v>0.13054658139381553</v>
      </c>
      <c r="G106" s="82">
        <v>522850.8</v>
      </c>
      <c r="H106" s="72">
        <f t="shared" si="5"/>
        <v>0.6894584294850662</v>
      </c>
      <c r="I106" s="74"/>
      <c r="J106" s="74"/>
      <c r="K106" s="74"/>
      <c r="L106" s="74"/>
    </row>
    <row r="107" spans="1:12" s="81" customFormat="1" ht="25.5">
      <c r="A107" s="80">
        <v>92</v>
      </c>
      <c r="B107" s="40" t="s">
        <v>42</v>
      </c>
      <c r="C107" s="84" t="s">
        <v>56</v>
      </c>
      <c r="D107" s="85">
        <v>67700</v>
      </c>
      <c r="E107" s="101">
        <v>22000</v>
      </c>
      <c r="F107" s="72">
        <f t="shared" si="6"/>
        <v>0.3249630723781389</v>
      </c>
      <c r="G107" s="82">
        <v>12300</v>
      </c>
      <c r="H107" s="72">
        <f t="shared" si="5"/>
        <v>0.18168389955686853</v>
      </c>
      <c r="I107" s="74"/>
      <c r="J107" s="74"/>
      <c r="K107" s="74"/>
      <c r="L107" s="74"/>
    </row>
    <row r="108" spans="1:12" s="81" customFormat="1" ht="25.5">
      <c r="A108" s="80">
        <v>93</v>
      </c>
      <c r="B108" s="40" t="s">
        <v>42</v>
      </c>
      <c r="C108" s="19" t="s">
        <v>48</v>
      </c>
      <c r="D108" s="87">
        <v>1300</v>
      </c>
      <c r="E108" s="101">
        <v>570</v>
      </c>
      <c r="F108" s="72">
        <f t="shared" si="6"/>
        <v>0.43846153846153846</v>
      </c>
      <c r="G108" s="82">
        <v>350</v>
      </c>
      <c r="H108" s="72">
        <f t="shared" si="5"/>
        <v>0.2692307692307692</v>
      </c>
      <c r="I108" s="74"/>
      <c r="J108" s="74"/>
      <c r="K108" s="74"/>
      <c r="L108" s="74"/>
    </row>
    <row r="109" spans="1:12" s="81" customFormat="1" ht="25.5">
      <c r="A109" s="80">
        <v>94</v>
      </c>
      <c r="B109" s="40" t="s">
        <v>42</v>
      </c>
      <c r="C109" s="84" t="s">
        <v>57</v>
      </c>
      <c r="D109" s="85">
        <v>48918</v>
      </c>
      <c r="E109" s="101">
        <v>11630</v>
      </c>
      <c r="F109" s="72">
        <f t="shared" si="6"/>
        <v>0.23774479741608406</v>
      </c>
      <c r="G109" s="82">
        <v>28890</v>
      </c>
      <c r="H109" s="72">
        <f t="shared" si="5"/>
        <v>0.5905801545443395</v>
      </c>
      <c r="I109" s="74"/>
      <c r="J109" s="74"/>
      <c r="K109" s="74"/>
      <c r="L109" s="74"/>
    </row>
    <row r="110" spans="1:12" s="81" customFormat="1" ht="25.5">
      <c r="A110" s="80">
        <v>95</v>
      </c>
      <c r="B110" s="40" t="s">
        <v>42</v>
      </c>
      <c r="C110" s="84" t="s">
        <v>58</v>
      </c>
      <c r="D110" s="85">
        <v>60828</v>
      </c>
      <c r="E110" s="101">
        <v>17470</v>
      </c>
      <c r="F110" s="72">
        <f t="shared" si="6"/>
        <v>0.2872032616558164</v>
      </c>
      <c r="G110" s="82">
        <v>5458</v>
      </c>
      <c r="H110" s="72">
        <f t="shared" si="5"/>
        <v>0.08972841454593279</v>
      </c>
      <c r="I110" s="74"/>
      <c r="J110" s="74"/>
      <c r="K110" s="74"/>
      <c r="L110" s="74"/>
    </row>
    <row r="111" spans="1:12" s="81" customFormat="1" ht="25.5">
      <c r="A111" s="80">
        <v>96</v>
      </c>
      <c r="B111" s="40" t="s">
        <v>42</v>
      </c>
      <c r="C111" s="84" t="s">
        <v>544</v>
      </c>
      <c r="D111" s="85">
        <v>150500</v>
      </c>
      <c r="E111" s="101">
        <v>41500</v>
      </c>
      <c r="F111" s="72">
        <f t="shared" si="6"/>
        <v>0.2757475083056478</v>
      </c>
      <c r="G111" s="82">
        <v>52200</v>
      </c>
      <c r="H111" s="72">
        <f t="shared" si="5"/>
        <v>0.346843853820598</v>
      </c>
      <c r="I111" s="74"/>
      <c r="J111" s="74"/>
      <c r="K111" s="74"/>
      <c r="L111" s="74"/>
    </row>
    <row r="112" spans="1:12" s="81" customFormat="1" ht="25.5">
      <c r="A112" s="80">
        <v>97</v>
      </c>
      <c r="B112" s="40" t="s">
        <v>42</v>
      </c>
      <c r="C112" s="84" t="s">
        <v>59</v>
      </c>
      <c r="D112" s="85">
        <v>174220</v>
      </c>
      <c r="E112" s="101">
        <v>13000</v>
      </c>
      <c r="F112" s="72">
        <f t="shared" si="6"/>
        <v>0.07461829870278958</v>
      </c>
      <c r="G112" s="82">
        <v>141220</v>
      </c>
      <c r="H112" s="72">
        <f t="shared" si="5"/>
        <v>0.8105843186775341</v>
      </c>
      <c r="I112" s="74"/>
      <c r="J112" s="74"/>
      <c r="K112" s="74"/>
      <c r="L112" s="74"/>
    </row>
    <row r="113" spans="1:12" s="81" customFormat="1" ht="25.5">
      <c r="A113" s="80">
        <v>98</v>
      </c>
      <c r="B113" s="40" t="s">
        <v>42</v>
      </c>
      <c r="C113" s="84" t="s">
        <v>60</v>
      </c>
      <c r="D113" s="85">
        <v>137100</v>
      </c>
      <c r="E113" s="101">
        <v>38200</v>
      </c>
      <c r="F113" s="72">
        <f t="shared" si="6"/>
        <v>0.2786287381473377</v>
      </c>
      <c r="G113" s="82">
        <v>19450</v>
      </c>
      <c r="H113" s="72">
        <f t="shared" si="5"/>
        <v>0.14186725018234866</v>
      </c>
      <c r="I113" s="74"/>
      <c r="J113" s="74"/>
      <c r="K113" s="74"/>
      <c r="L113" s="74"/>
    </row>
    <row r="114" spans="1:12" s="81" customFormat="1" ht="25.5">
      <c r="A114" s="80">
        <v>99</v>
      </c>
      <c r="B114" s="40" t="s">
        <v>42</v>
      </c>
      <c r="C114" s="84" t="s">
        <v>61</v>
      </c>
      <c r="D114" s="85">
        <v>124596.4</v>
      </c>
      <c r="E114" s="101">
        <v>11960</v>
      </c>
      <c r="F114" s="72">
        <f t="shared" si="6"/>
        <v>0.0959899322933889</v>
      </c>
      <c r="G114" s="82">
        <v>66406.4</v>
      </c>
      <c r="H114" s="72">
        <f t="shared" si="5"/>
        <v>0.5329720601879347</v>
      </c>
      <c r="I114" s="74"/>
      <c r="J114" s="74"/>
      <c r="K114" s="74"/>
      <c r="L114" s="74"/>
    </row>
    <row r="115" spans="1:12" s="81" customFormat="1" ht="25.5">
      <c r="A115" s="80">
        <v>100</v>
      </c>
      <c r="B115" s="40" t="s">
        <v>42</v>
      </c>
      <c r="C115" s="84" t="s">
        <v>62</v>
      </c>
      <c r="D115" s="85">
        <v>26349.36</v>
      </c>
      <c r="E115" s="101">
        <v>5000</v>
      </c>
      <c r="F115" s="72">
        <f t="shared" si="6"/>
        <v>0.1897579296043623</v>
      </c>
      <c r="G115" s="82">
        <v>13199.36</v>
      </c>
      <c r="H115" s="72">
        <f t="shared" si="5"/>
        <v>0.5009366451405272</v>
      </c>
      <c r="I115" s="74"/>
      <c r="J115" s="74"/>
      <c r="K115" s="74"/>
      <c r="L115" s="74"/>
    </row>
    <row r="116" spans="1:12" s="81" customFormat="1" ht="25.5">
      <c r="A116" s="80">
        <f>A115+1</f>
        <v>101</v>
      </c>
      <c r="B116" s="40" t="s">
        <v>42</v>
      </c>
      <c r="C116" s="84" t="s">
        <v>63</v>
      </c>
      <c r="D116" s="85">
        <v>26558</v>
      </c>
      <c r="E116" s="101">
        <v>11340</v>
      </c>
      <c r="F116" s="72">
        <f t="shared" si="6"/>
        <v>0.4269899841855561</v>
      </c>
      <c r="G116" s="82">
        <v>7415</v>
      </c>
      <c r="H116" s="72">
        <f t="shared" si="5"/>
        <v>0.27920024098200164</v>
      </c>
      <c r="I116" s="74"/>
      <c r="J116" s="74"/>
      <c r="K116" s="74"/>
      <c r="L116" s="74"/>
    </row>
    <row r="117" spans="1:12" s="81" customFormat="1" ht="25.5">
      <c r="A117" s="80">
        <f aca="true" t="shared" si="8" ref="A117:A180">A116+1</f>
        <v>102</v>
      </c>
      <c r="B117" s="40" t="s">
        <v>42</v>
      </c>
      <c r="C117" s="19" t="s">
        <v>44</v>
      </c>
      <c r="D117" s="82">
        <v>1232</v>
      </c>
      <c r="E117" s="101">
        <v>400</v>
      </c>
      <c r="F117" s="72">
        <f t="shared" si="6"/>
        <v>0.3246753246753247</v>
      </c>
      <c r="G117" s="82">
        <v>132.5</v>
      </c>
      <c r="H117" s="72">
        <f t="shared" si="5"/>
        <v>0.1075487012987013</v>
      </c>
      <c r="I117" s="74"/>
      <c r="J117" s="74"/>
      <c r="K117" s="74"/>
      <c r="L117" s="74"/>
    </row>
    <row r="118" spans="1:12" s="81" customFormat="1" ht="25.5">
      <c r="A118" s="80">
        <f t="shared" si="8"/>
        <v>103</v>
      </c>
      <c r="B118" s="40" t="s">
        <v>42</v>
      </c>
      <c r="C118" s="84" t="s">
        <v>64</v>
      </c>
      <c r="D118" s="85">
        <v>186408.68</v>
      </c>
      <c r="E118" s="101">
        <v>10000</v>
      </c>
      <c r="F118" s="72">
        <f t="shared" si="6"/>
        <v>0.05364557058179909</v>
      </c>
      <c r="G118" s="82">
        <v>136408.68</v>
      </c>
      <c r="H118" s="72">
        <f t="shared" si="5"/>
        <v>0.7317721470910046</v>
      </c>
      <c r="I118" s="74"/>
      <c r="J118" s="74"/>
      <c r="K118" s="74"/>
      <c r="L118" s="74"/>
    </row>
    <row r="119" spans="1:12" s="81" customFormat="1" ht="25.5">
      <c r="A119" s="80">
        <f t="shared" si="8"/>
        <v>104</v>
      </c>
      <c r="B119" s="40" t="s">
        <v>42</v>
      </c>
      <c r="C119" s="84" t="s">
        <v>545</v>
      </c>
      <c r="D119" s="85">
        <v>24085</v>
      </c>
      <c r="E119" s="101">
        <v>2060</v>
      </c>
      <c r="F119" s="72">
        <f t="shared" si="6"/>
        <v>0.0855304131201993</v>
      </c>
      <c r="G119" s="82">
        <v>5225</v>
      </c>
      <c r="H119" s="72">
        <f t="shared" si="5"/>
        <v>0.2169400041519618</v>
      </c>
      <c r="I119" s="74"/>
      <c r="J119" s="74"/>
      <c r="K119" s="74"/>
      <c r="L119" s="74"/>
    </row>
    <row r="120" spans="1:12" s="81" customFormat="1" ht="25.5">
      <c r="A120" s="80">
        <f t="shared" si="8"/>
        <v>105</v>
      </c>
      <c r="B120" s="40" t="s">
        <v>42</v>
      </c>
      <c r="C120" s="84" t="s">
        <v>546</v>
      </c>
      <c r="D120" s="85">
        <v>41870</v>
      </c>
      <c r="E120" s="101">
        <v>12100</v>
      </c>
      <c r="F120" s="72">
        <f t="shared" si="6"/>
        <v>0.2889897301170289</v>
      </c>
      <c r="G120" s="82">
        <v>25350</v>
      </c>
      <c r="H120" s="72">
        <f t="shared" si="5"/>
        <v>0.6054454263195606</v>
      </c>
      <c r="I120" s="74"/>
      <c r="J120" s="74"/>
      <c r="K120" s="74"/>
      <c r="L120" s="74"/>
    </row>
    <row r="121" spans="1:12" s="81" customFormat="1" ht="25.5">
      <c r="A121" s="80">
        <f t="shared" si="8"/>
        <v>106</v>
      </c>
      <c r="B121" s="40" t="s">
        <v>42</v>
      </c>
      <c r="C121" s="84" t="s">
        <v>65</v>
      </c>
      <c r="D121" s="85">
        <v>454520</v>
      </c>
      <c r="E121" s="101">
        <v>33500</v>
      </c>
      <c r="F121" s="72">
        <f t="shared" si="6"/>
        <v>0.07370412743113615</v>
      </c>
      <c r="G121" s="82">
        <v>204534</v>
      </c>
      <c r="H121" s="72">
        <f t="shared" si="5"/>
        <v>0.45</v>
      </c>
      <c r="I121" s="74"/>
      <c r="J121" s="74"/>
      <c r="K121" s="74"/>
      <c r="L121" s="74"/>
    </row>
    <row r="122" spans="1:12" s="81" customFormat="1" ht="25.5">
      <c r="A122" s="80">
        <f t="shared" si="8"/>
        <v>107</v>
      </c>
      <c r="B122" s="40" t="s">
        <v>42</v>
      </c>
      <c r="C122" s="19" t="s">
        <v>48</v>
      </c>
      <c r="D122" s="87">
        <v>7904</v>
      </c>
      <c r="E122" s="101">
        <v>1828</v>
      </c>
      <c r="F122" s="72">
        <f t="shared" si="6"/>
        <v>0.2312753036437247</v>
      </c>
      <c r="G122" s="82">
        <v>1976</v>
      </c>
      <c r="H122" s="72">
        <f t="shared" si="5"/>
        <v>0.25</v>
      </c>
      <c r="I122" s="74"/>
      <c r="J122" s="74"/>
      <c r="K122" s="74"/>
      <c r="L122" s="74"/>
    </row>
    <row r="123" spans="1:12" s="81" customFormat="1" ht="25.5">
      <c r="A123" s="80">
        <f t="shared" si="8"/>
        <v>108</v>
      </c>
      <c r="B123" s="40" t="s">
        <v>42</v>
      </c>
      <c r="C123" s="84" t="s">
        <v>548</v>
      </c>
      <c r="D123" s="85">
        <v>660380</v>
      </c>
      <c r="E123" s="101">
        <v>128800</v>
      </c>
      <c r="F123" s="72">
        <f t="shared" si="6"/>
        <v>0.19503921984312061</v>
      </c>
      <c r="G123" s="82">
        <v>298580</v>
      </c>
      <c r="H123" s="72">
        <f t="shared" si="5"/>
        <v>0.4521336200369484</v>
      </c>
      <c r="I123" s="74"/>
      <c r="J123" s="74"/>
      <c r="K123" s="74"/>
      <c r="L123" s="74"/>
    </row>
    <row r="124" spans="1:12" s="81" customFormat="1" ht="25.5">
      <c r="A124" s="80">
        <f t="shared" si="8"/>
        <v>109</v>
      </c>
      <c r="B124" s="40" t="s">
        <v>42</v>
      </c>
      <c r="C124" s="19" t="s">
        <v>44</v>
      </c>
      <c r="D124" s="82">
        <v>35700</v>
      </c>
      <c r="E124" s="101">
        <v>12600</v>
      </c>
      <c r="F124" s="72">
        <f t="shared" si="6"/>
        <v>0.35294117647058826</v>
      </c>
      <c r="G124" s="82">
        <v>16300</v>
      </c>
      <c r="H124" s="72">
        <f t="shared" si="5"/>
        <v>0.4565826330532213</v>
      </c>
      <c r="I124" s="74"/>
      <c r="J124" s="74"/>
      <c r="K124" s="74"/>
      <c r="L124" s="74"/>
    </row>
    <row r="125" spans="1:12" s="81" customFormat="1" ht="25.5">
      <c r="A125" s="80">
        <f t="shared" si="8"/>
        <v>110</v>
      </c>
      <c r="B125" s="40" t="s">
        <v>42</v>
      </c>
      <c r="C125" s="84" t="s">
        <v>66</v>
      </c>
      <c r="D125" s="85">
        <v>47100</v>
      </c>
      <c r="E125" s="101">
        <v>9500</v>
      </c>
      <c r="F125" s="72">
        <f t="shared" si="6"/>
        <v>0.20169851380042464</v>
      </c>
      <c r="G125" s="82">
        <v>7400</v>
      </c>
      <c r="H125" s="72">
        <f t="shared" si="5"/>
        <v>0.15711252653927812</v>
      </c>
      <c r="I125" s="74"/>
      <c r="J125" s="74"/>
      <c r="K125" s="74"/>
      <c r="L125" s="74"/>
    </row>
    <row r="126" spans="1:12" s="81" customFormat="1" ht="25.5">
      <c r="A126" s="80">
        <f t="shared" si="8"/>
        <v>111</v>
      </c>
      <c r="B126" s="40" t="s">
        <v>42</v>
      </c>
      <c r="C126" s="19" t="s">
        <v>48</v>
      </c>
      <c r="D126" s="82">
        <v>4673</v>
      </c>
      <c r="E126" s="101">
        <v>1480</v>
      </c>
      <c r="F126" s="72">
        <f t="shared" si="6"/>
        <v>0.3167130323132891</v>
      </c>
      <c r="G126" s="82">
        <v>655</v>
      </c>
      <c r="H126" s="72">
        <f t="shared" si="5"/>
        <v>0.14016691632784078</v>
      </c>
      <c r="I126" s="74"/>
      <c r="J126" s="74"/>
      <c r="K126" s="74"/>
      <c r="L126" s="74"/>
    </row>
    <row r="127" spans="1:12" s="81" customFormat="1" ht="25.5">
      <c r="A127" s="80">
        <f t="shared" si="8"/>
        <v>112</v>
      </c>
      <c r="B127" s="40" t="s">
        <v>42</v>
      </c>
      <c r="C127" s="19" t="s">
        <v>44</v>
      </c>
      <c r="D127" s="82">
        <v>5820</v>
      </c>
      <c r="E127" s="101">
        <v>2950</v>
      </c>
      <c r="F127" s="72">
        <f t="shared" si="6"/>
        <v>0.506872852233677</v>
      </c>
      <c r="G127" s="82">
        <v>620</v>
      </c>
      <c r="H127" s="72">
        <f aca="true" t="shared" si="9" ref="H127:H137">G127/D127</f>
        <v>0.10652920962199312</v>
      </c>
      <c r="I127" s="74"/>
      <c r="J127" s="74"/>
      <c r="K127" s="74"/>
      <c r="L127" s="74"/>
    </row>
    <row r="128" spans="1:12" s="81" customFormat="1" ht="25.5">
      <c r="A128" s="80">
        <f t="shared" si="8"/>
        <v>113</v>
      </c>
      <c r="B128" s="40" t="s">
        <v>42</v>
      </c>
      <c r="C128" s="84" t="s">
        <v>549</v>
      </c>
      <c r="D128" s="85">
        <v>75900</v>
      </c>
      <c r="E128" s="101">
        <v>9550</v>
      </c>
      <c r="F128" s="72">
        <f t="shared" si="6"/>
        <v>0.12582345191040845</v>
      </c>
      <c r="G128" s="82">
        <v>26000</v>
      </c>
      <c r="H128" s="72">
        <f t="shared" si="9"/>
        <v>0.3425559947299078</v>
      </c>
      <c r="I128" s="74"/>
      <c r="J128" s="74"/>
      <c r="K128" s="74"/>
      <c r="L128" s="74"/>
    </row>
    <row r="129" spans="1:12" s="81" customFormat="1" ht="25.5">
      <c r="A129" s="80">
        <f t="shared" si="8"/>
        <v>114</v>
      </c>
      <c r="B129" s="40" t="s">
        <v>42</v>
      </c>
      <c r="C129" s="19" t="s">
        <v>48</v>
      </c>
      <c r="D129" s="82">
        <v>5950</v>
      </c>
      <c r="E129" s="101">
        <v>1550</v>
      </c>
      <c r="F129" s="72">
        <f t="shared" si="6"/>
        <v>0.2605042016806723</v>
      </c>
      <c r="G129" s="82">
        <v>0</v>
      </c>
      <c r="H129" s="72">
        <f t="shared" si="9"/>
        <v>0</v>
      </c>
      <c r="I129" s="74"/>
      <c r="J129" s="74"/>
      <c r="K129" s="74"/>
      <c r="L129" s="74"/>
    </row>
    <row r="130" spans="1:12" s="81" customFormat="1" ht="25.5">
      <c r="A130" s="80">
        <f t="shared" si="8"/>
        <v>115</v>
      </c>
      <c r="B130" s="40" t="s">
        <v>42</v>
      </c>
      <c r="C130" s="84" t="s">
        <v>67</v>
      </c>
      <c r="D130" s="85">
        <v>129520</v>
      </c>
      <c r="E130" s="101">
        <v>2000</v>
      </c>
      <c r="F130" s="72">
        <f t="shared" si="6"/>
        <v>0.015441630636195183</v>
      </c>
      <c r="G130" s="82">
        <v>99795</v>
      </c>
      <c r="H130" s="72">
        <f t="shared" si="9"/>
        <v>0.7704987646695491</v>
      </c>
      <c r="I130" s="74"/>
      <c r="J130" s="74"/>
      <c r="K130" s="74"/>
      <c r="L130" s="74"/>
    </row>
    <row r="131" spans="1:12" s="81" customFormat="1" ht="25.5">
      <c r="A131" s="80">
        <f t="shared" si="8"/>
        <v>116</v>
      </c>
      <c r="B131" s="40" t="s">
        <v>42</v>
      </c>
      <c r="C131" s="84" t="s">
        <v>550</v>
      </c>
      <c r="D131" s="85">
        <v>16015</v>
      </c>
      <c r="E131" s="101">
        <v>6150</v>
      </c>
      <c r="F131" s="72">
        <f t="shared" si="6"/>
        <v>0.38401498595067124</v>
      </c>
      <c r="G131" s="82">
        <v>1250</v>
      </c>
      <c r="H131" s="72">
        <f t="shared" si="9"/>
        <v>0.07805182641273806</v>
      </c>
      <c r="I131" s="74"/>
      <c r="J131" s="74"/>
      <c r="K131" s="74"/>
      <c r="L131" s="74"/>
    </row>
    <row r="132" spans="1:12" s="81" customFormat="1" ht="25.5">
      <c r="A132" s="80">
        <f t="shared" si="8"/>
        <v>117</v>
      </c>
      <c r="B132" s="40" t="s">
        <v>42</v>
      </c>
      <c r="C132" s="84" t="s">
        <v>551</v>
      </c>
      <c r="D132" s="85">
        <v>395949</v>
      </c>
      <c r="E132" s="101">
        <v>27500</v>
      </c>
      <c r="F132" s="72">
        <f aca="true" t="shared" si="10" ref="F132:F137">E132/D132</f>
        <v>0.06945338919911402</v>
      </c>
      <c r="G132" s="87">
        <v>254449</v>
      </c>
      <c r="H132" s="72">
        <f t="shared" si="9"/>
        <v>0.6426307428481951</v>
      </c>
      <c r="I132" s="74"/>
      <c r="J132" s="74"/>
      <c r="K132" s="74"/>
      <c r="L132" s="74"/>
    </row>
    <row r="133" spans="1:12" s="81" customFormat="1" ht="25.5">
      <c r="A133" s="80">
        <f t="shared" si="8"/>
        <v>118</v>
      </c>
      <c r="B133" s="40" t="s">
        <v>42</v>
      </c>
      <c r="C133" s="84" t="s">
        <v>552</v>
      </c>
      <c r="D133" s="85">
        <v>30030</v>
      </c>
      <c r="E133" s="101">
        <v>2000</v>
      </c>
      <c r="F133" s="72">
        <f t="shared" si="10"/>
        <v>0.06660006660006661</v>
      </c>
      <c r="G133" s="82">
        <v>15915</v>
      </c>
      <c r="H133" s="72">
        <f t="shared" si="9"/>
        <v>0.52997002997003</v>
      </c>
      <c r="I133" s="74"/>
      <c r="J133" s="74"/>
      <c r="K133" s="74"/>
      <c r="L133" s="74"/>
    </row>
    <row r="134" spans="1:12" s="81" customFormat="1" ht="25.5">
      <c r="A134" s="80">
        <f t="shared" si="8"/>
        <v>119</v>
      </c>
      <c r="B134" s="40" t="s">
        <v>42</v>
      </c>
      <c r="C134" s="84" t="s">
        <v>553</v>
      </c>
      <c r="D134" s="85">
        <v>38760</v>
      </c>
      <c r="E134" s="101">
        <v>5000</v>
      </c>
      <c r="F134" s="72">
        <f t="shared" si="10"/>
        <v>0.12899896800825594</v>
      </c>
      <c r="G134" s="82">
        <v>11360</v>
      </c>
      <c r="H134" s="72">
        <f t="shared" si="9"/>
        <v>0.2930856553147575</v>
      </c>
      <c r="I134" s="74"/>
      <c r="J134" s="74"/>
      <c r="K134" s="74"/>
      <c r="L134" s="74"/>
    </row>
    <row r="135" spans="1:12" s="81" customFormat="1" ht="25.5">
      <c r="A135" s="80">
        <f t="shared" si="8"/>
        <v>120</v>
      </c>
      <c r="B135" s="40" t="s">
        <v>42</v>
      </c>
      <c r="C135" s="84" t="s">
        <v>68</v>
      </c>
      <c r="D135" s="85">
        <v>34170</v>
      </c>
      <c r="E135" s="101">
        <v>8200</v>
      </c>
      <c r="F135" s="72">
        <f t="shared" si="10"/>
        <v>0.23997658764998536</v>
      </c>
      <c r="G135" s="82">
        <v>0</v>
      </c>
      <c r="H135" s="72">
        <f t="shared" si="9"/>
        <v>0</v>
      </c>
      <c r="I135" s="74"/>
      <c r="J135" s="74"/>
      <c r="K135" s="74"/>
      <c r="L135" s="74"/>
    </row>
    <row r="136" spans="1:12" s="81" customFormat="1" ht="25.5">
      <c r="A136" s="80">
        <f t="shared" si="8"/>
        <v>121</v>
      </c>
      <c r="B136" s="40" t="s">
        <v>42</v>
      </c>
      <c r="C136" s="84" t="s">
        <v>69</v>
      </c>
      <c r="D136" s="85">
        <v>87780</v>
      </c>
      <c r="E136" s="101">
        <v>6000</v>
      </c>
      <c r="F136" s="72">
        <f t="shared" si="10"/>
        <v>0.0683526999316473</v>
      </c>
      <c r="G136" s="82">
        <v>42200</v>
      </c>
      <c r="H136" s="72">
        <f t="shared" si="9"/>
        <v>0.48074732285258603</v>
      </c>
      <c r="I136" s="74"/>
      <c r="J136" s="74"/>
      <c r="K136" s="74"/>
      <c r="L136" s="74"/>
    </row>
    <row r="137" spans="1:12" s="81" customFormat="1" ht="25.5">
      <c r="A137" s="80">
        <f t="shared" si="8"/>
        <v>122</v>
      </c>
      <c r="B137" s="40" t="s">
        <v>42</v>
      </c>
      <c r="C137" s="19" t="s">
        <v>70</v>
      </c>
      <c r="D137" s="82">
        <v>12890</v>
      </c>
      <c r="E137" s="101">
        <v>1650</v>
      </c>
      <c r="F137" s="72">
        <f t="shared" si="10"/>
        <v>0.12800620636152055</v>
      </c>
      <c r="G137" s="82">
        <v>5630</v>
      </c>
      <c r="H137" s="72">
        <f t="shared" si="9"/>
        <v>0.4367726920093095</v>
      </c>
      <c r="I137" s="74"/>
      <c r="J137" s="74"/>
      <c r="K137" s="74"/>
      <c r="L137" s="74"/>
    </row>
    <row r="138" spans="1:12" s="81" customFormat="1" ht="25.5">
      <c r="A138" s="80">
        <f t="shared" si="8"/>
        <v>123</v>
      </c>
      <c r="B138" s="40" t="s">
        <v>42</v>
      </c>
      <c r="C138" s="19" t="s">
        <v>701</v>
      </c>
      <c r="D138" s="82">
        <v>3416</v>
      </c>
      <c r="E138" s="101">
        <v>900</v>
      </c>
      <c r="F138" s="72">
        <f aca="true" t="shared" si="11" ref="F138:F148">E138/D138</f>
        <v>0.26346604215456676</v>
      </c>
      <c r="G138" s="82">
        <v>1716</v>
      </c>
      <c r="H138" s="72">
        <f>G138/D138</f>
        <v>0.5023419203747073</v>
      </c>
      <c r="I138" s="74"/>
      <c r="J138" s="74"/>
      <c r="K138" s="74"/>
      <c r="L138" s="74"/>
    </row>
    <row r="139" spans="1:12" s="81" customFormat="1" ht="25.5">
      <c r="A139" s="80">
        <f t="shared" si="8"/>
        <v>124</v>
      </c>
      <c r="B139" s="40" t="s">
        <v>42</v>
      </c>
      <c r="C139" s="19" t="s">
        <v>702</v>
      </c>
      <c r="D139" s="82">
        <v>18380</v>
      </c>
      <c r="E139" s="101">
        <v>2850</v>
      </c>
      <c r="F139" s="72">
        <f t="shared" si="11"/>
        <v>0.15505984766050054</v>
      </c>
      <c r="G139" s="82">
        <v>11880</v>
      </c>
      <c r="H139" s="72">
        <f>G139/D139</f>
        <v>0.6463547334058759</v>
      </c>
      <c r="I139" s="74"/>
      <c r="J139" s="74"/>
      <c r="K139" s="74"/>
      <c r="L139" s="74"/>
    </row>
    <row r="140" spans="1:12" s="81" customFormat="1" ht="25.5">
      <c r="A140" s="80">
        <f t="shared" si="8"/>
        <v>125</v>
      </c>
      <c r="B140" s="40" t="s">
        <v>42</v>
      </c>
      <c r="C140" s="19" t="s">
        <v>700</v>
      </c>
      <c r="D140" s="82">
        <v>10830</v>
      </c>
      <c r="E140" s="101">
        <v>7480</v>
      </c>
      <c r="F140" s="72">
        <f t="shared" si="11"/>
        <v>0.6906740535549399</v>
      </c>
      <c r="G140" s="82">
        <v>810</v>
      </c>
      <c r="H140" s="86">
        <v>7</v>
      </c>
      <c r="I140" s="74"/>
      <c r="J140" s="74"/>
      <c r="K140" s="74"/>
      <c r="L140" s="74"/>
    </row>
    <row r="141" spans="1:12" s="81" customFormat="1" ht="25.5">
      <c r="A141" s="80">
        <f t="shared" si="8"/>
        <v>126</v>
      </c>
      <c r="B141" s="40" t="s">
        <v>42</v>
      </c>
      <c r="C141" s="19" t="s">
        <v>699</v>
      </c>
      <c r="D141" s="82">
        <v>6230</v>
      </c>
      <c r="E141" s="101">
        <v>1250</v>
      </c>
      <c r="F141" s="72">
        <f t="shared" si="11"/>
        <v>0.20064205457463885</v>
      </c>
      <c r="G141" s="82">
        <v>0</v>
      </c>
      <c r="H141" s="72">
        <f aca="true" t="shared" si="12" ref="H141:H148">G141/D141</f>
        <v>0</v>
      </c>
      <c r="I141" s="74"/>
      <c r="J141" s="74"/>
      <c r="K141" s="74"/>
      <c r="L141" s="74"/>
    </row>
    <row r="142" spans="1:12" s="81" customFormat="1" ht="25.5">
      <c r="A142" s="80">
        <f t="shared" si="8"/>
        <v>127</v>
      </c>
      <c r="B142" s="40" t="s">
        <v>42</v>
      </c>
      <c r="C142" s="19" t="s">
        <v>697</v>
      </c>
      <c r="D142" s="82">
        <v>2050</v>
      </c>
      <c r="E142" s="101">
        <v>770</v>
      </c>
      <c r="F142" s="72">
        <f t="shared" si="11"/>
        <v>0.375609756097561</v>
      </c>
      <c r="G142" s="82">
        <v>150</v>
      </c>
      <c r="H142" s="72">
        <f t="shared" si="12"/>
        <v>0.07317073170731707</v>
      </c>
      <c r="I142" s="74"/>
      <c r="J142" s="74"/>
      <c r="K142" s="74"/>
      <c r="L142" s="74"/>
    </row>
    <row r="143" spans="1:12" s="81" customFormat="1" ht="25.5">
      <c r="A143" s="80">
        <f t="shared" si="8"/>
        <v>128</v>
      </c>
      <c r="B143" s="40" t="s">
        <v>42</v>
      </c>
      <c r="C143" s="19" t="s">
        <v>698</v>
      </c>
      <c r="D143" s="82">
        <v>2840</v>
      </c>
      <c r="E143" s="101">
        <v>2770</v>
      </c>
      <c r="F143" s="72">
        <f t="shared" si="11"/>
        <v>0.9753521126760564</v>
      </c>
      <c r="G143" s="82">
        <v>0</v>
      </c>
      <c r="H143" s="72">
        <f t="shared" si="12"/>
        <v>0</v>
      </c>
      <c r="I143" s="74"/>
      <c r="J143" s="74"/>
      <c r="K143" s="74"/>
      <c r="L143" s="74"/>
    </row>
    <row r="144" spans="1:12" s="81" customFormat="1" ht="25.5">
      <c r="A144" s="80">
        <f t="shared" si="8"/>
        <v>129</v>
      </c>
      <c r="B144" s="40" t="s">
        <v>42</v>
      </c>
      <c r="C144" s="19" t="s">
        <v>695</v>
      </c>
      <c r="D144" s="82">
        <v>14370</v>
      </c>
      <c r="E144" s="101">
        <v>1700</v>
      </c>
      <c r="F144" s="72">
        <f t="shared" si="11"/>
        <v>0.11830201809324982</v>
      </c>
      <c r="G144" s="82">
        <v>7404</v>
      </c>
      <c r="H144" s="72">
        <f t="shared" si="12"/>
        <v>0.5152400835073069</v>
      </c>
      <c r="I144" s="74"/>
      <c r="J144" s="74"/>
      <c r="K144" s="74"/>
      <c r="L144" s="74"/>
    </row>
    <row r="145" spans="1:12" s="81" customFormat="1" ht="25.5">
      <c r="A145" s="80">
        <f t="shared" si="8"/>
        <v>130</v>
      </c>
      <c r="B145" s="40" t="s">
        <v>42</v>
      </c>
      <c r="C145" s="19" t="s">
        <v>696</v>
      </c>
      <c r="D145" s="82">
        <v>7466</v>
      </c>
      <c r="E145" s="101">
        <v>1650</v>
      </c>
      <c r="F145" s="72">
        <f t="shared" si="11"/>
        <v>0.22100187516742567</v>
      </c>
      <c r="G145" s="82">
        <v>5630</v>
      </c>
      <c r="H145" s="72">
        <f t="shared" si="12"/>
        <v>0.7540851861773372</v>
      </c>
      <c r="I145" s="74"/>
      <c r="J145" s="74"/>
      <c r="K145" s="74"/>
      <c r="L145" s="74"/>
    </row>
    <row r="146" spans="1:12" s="81" customFormat="1" ht="25.5">
      <c r="A146" s="80">
        <f t="shared" si="8"/>
        <v>131</v>
      </c>
      <c r="B146" s="40" t="s">
        <v>42</v>
      </c>
      <c r="C146" s="19" t="s">
        <v>694</v>
      </c>
      <c r="D146" s="82">
        <v>13465</v>
      </c>
      <c r="E146" s="101">
        <v>8300</v>
      </c>
      <c r="F146" s="72">
        <f t="shared" si="11"/>
        <v>0.6164129223913851</v>
      </c>
      <c r="G146" s="82">
        <v>1300</v>
      </c>
      <c r="H146" s="72">
        <f t="shared" si="12"/>
        <v>0.09654660230226514</v>
      </c>
      <c r="I146" s="74"/>
      <c r="J146" s="74"/>
      <c r="K146" s="74"/>
      <c r="L146" s="74"/>
    </row>
    <row r="147" spans="1:12" s="81" customFormat="1" ht="25.5">
      <c r="A147" s="80">
        <f t="shared" si="8"/>
        <v>132</v>
      </c>
      <c r="B147" s="40" t="s">
        <v>42</v>
      </c>
      <c r="C147" s="19" t="s">
        <v>693</v>
      </c>
      <c r="D147" s="82">
        <v>8280</v>
      </c>
      <c r="E147" s="101">
        <v>2740</v>
      </c>
      <c r="F147" s="72">
        <f t="shared" si="11"/>
        <v>0.3309178743961353</v>
      </c>
      <c r="G147" s="82">
        <v>1508</v>
      </c>
      <c r="H147" s="72">
        <f t="shared" si="12"/>
        <v>0.1821256038647343</v>
      </c>
      <c r="I147" s="74"/>
      <c r="J147" s="74"/>
      <c r="K147" s="74"/>
      <c r="L147" s="74"/>
    </row>
    <row r="148" spans="1:12" s="81" customFormat="1" ht="25.5">
      <c r="A148" s="80">
        <f t="shared" si="8"/>
        <v>133</v>
      </c>
      <c r="B148" s="40" t="s">
        <v>42</v>
      </c>
      <c r="C148" s="19" t="s">
        <v>692</v>
      </c>
      <c r="D148" s="82">
        <v>3860</v>
      </c>
      <c r="E148" s="101">
        <v>1300</v>
      </c>
      <c r="F148" s="72">
        <f t="shared" si="11"/>
        <v>0.33678756476683935</v>
      </c>
      <c r="G148" s="82">
        <v>0</v>
      </c>
      <c r="H148" s="72">
        <f t="shared" si="12"/>
        <v>0</v>
      </c>
      <c r="I148" s="74"/>
      <c r="J148" s="74"/>
      <c r="K148" s="74"/>
      <c r="L148" s="74"/>
    </row>
    <row r="149" spans="1:12" s="81" customFormat="1" ht="25.5">
      <c r="A149" s="80">
        <f t="shared" si="8"/>
        <v>134</v>
      </c>
      <c r="B149" s="40" t="s">
        <v>42</v>
      </c>
      <c r="C149" s="19" t="s">
        <v>690</v>
      </c>
      <c r="D149" s="82">
        <v>995</v>
      </c>
      <c r="E149" s="101">
        <v>605</v>
      </c>
      <c r="F149" s="72">
        <f aca="true" t="shared" si="13" ref="F149:F212">E149/D149</f>
        <v>0.6080402010050251</v>
      </c>
      <c r="G149" s="82">
        <v>140</v>
      </c>
      <c r="H149" s="72">
        <f aca="true" t="shared" si="14" ref="H149:H212">G149/D149</f>
        <v>0.1407035175879397</v>
      </c>
      <c r="I149" s="74"/>
      <c r="J149" s="74"/>
      <c r="K149" s="74"/>
      <c r="L149" s="74"/>
    </row>
    <row r="150" spans="1:12" s="81" customFormat="1" ht="25.5">
      <c r="A150" s="80">
        <f t="shared" si="8"/>
        <v>135</v>
      </c>
      <c r="B150" s="40" t="s">
        <v>42</v>
      </c>
      <c r="C150" s="19" t="s">
        <v>691</v>
      </c>
      <c r="D150" s="82">
        <v>1960</v>
      </c>
      <c r="E150" s="101">
        <v>1000</v>
      </c>
      <c r="F150" s="72">
        <f t="shared" si="13"/>
        <v>0.5102040816326531</v>
      </c>
      <c r="G150" s="82">
        <v>300</v>
      </c>
      <c r="H150" s="72">
        <f t="shared" si="14"/>
        <v>0.15306122448979592</v>
      </c>
      <c r="I150" s="74"/>
      <c r="J150" s="74"/>
      <c r="K150" s="74"/>
      <c r="L150" s="74"/>
    </row>
    <row r="151" spans="1:12" s="81" customFormat="1" ht="25.5">
      <c r="A151" s="80">
        <f t="shared" si="8"/>
        <v>136</v>
      </c>
      <c r="B151" s="40" t="s">
        <v>42</v>
      </c>
      <c r="C151" s="90" t="s">
        <v>554</v>
      </c>
      <c r="D151" s="91">
        <v>2655000</v>
      </c>
      <c r="E151" s="103">
        <v>2500000</v>
      </c>
      <c r="F151" s="72">
        <f t="shared" si="13"/>
        <v>0.9416195856873822</v>
      </c>
      <c r="G151" s="82">
        <v>155000</v>
      </c>
      <c r="H151" s="72">
        <f t="shared" si="14"/>
        <v>0.0583804143126177</v>
      </c>
      <c r="I151" s="74"/>
      <c r="J151" s="74"/>
      <c r="K151" s="74"/>
      <c r="L151" s="74"/>
    </row>
    <row r="152" spans="1:12" s="81" customFormat="1" ht="25.5">
      <c r="A152" s="80">
        <f t="shared" si="8"/>
        <v>137</v>
      </c>
      <c r="B152" s="89" t="s">
        <v>80</v>
      </c>
      <c r="C152" s="64" t="s">
        <v>81</v>
      </c>
      <c r="D152" s="65">
        <v>2969</v>
      </c>
      <c r="E152" s="102">
        <v>1295</v>
      </c>
      <c r="F152" s="72">
        <f t="shared" si="13"/>
        <v>0.43617379589087235</v>
      </c>
      <c r="G152" s="82">
        <v>695</v>
      </c>
      <c r="H152" s="72">
        <f t="shared" si="14"/>
        <v>0.23408555069046816</v>
      </c>
      <c r="I152" s="74"/>
      <c r="J152" s="74"/>
      <c r="K152" s="74"/>
      <c r="L152" s="74"/>
    </row>
    <row r="153" spans="1:12" s="81" customFormat="1" ht="25.5">
      <c r="A153" s="80">
        <f t="shared" si="8"/>
        <v>138</v>
      </c>
      <c r="B153" s="89" t="s">
        <v>80</v>
      </c>
      <c r="C153" s="64" t="s">
        <v>43</v>
      </c>
      <c r="D153" s="65">
        <v>25020</v>
      </c>
      <c r="E153" s="102">
        <v>1000</v>
      </c>
      <c r="F153" s="72">
        <f t="shared" si="13"/>
        <v>0.03996802557953637</v>
      </c>
      <c r="G153" s="82">
        <v>6000</v>
      </c>
      <c r="H153" s="72">
        <f t="shared" si="14"/>
        <v>0.23980815347721823</v>
      </c>
      <c r="I153" s="74"/>
      <c r="J153" s="74"/>
      <c r="K153" s="74"/>
      <c r="L153" s="74"/>
    </row>
    <row r="154" spans="1:12" s="81" customFormat="1" ht="25.5">
      <c r="A154" s="80">
        <f t="shared" si="8"/>
        <v>139</v>
      </c>
      <c r="B154" s="89" t="s">
        <v>80</v>
      </c>
      <c r="C154" s="64" t="s">
        <v>82</v>
      </c>
      <c r="D154" s="65">
        <v>16500</v>
      </c>
      <c r="E154" s="102">
        <v>2000</v>
      </c>
      <c r="F154" s="72">
        <f t="shared" si="13"/>
        <v>0.12121212121212122</v>
      </c>
      <c r="G154" s="82">
        <v>12000</v>
      </c>
      <c r="H154" s="72">
        <f t="shared" si="14"/>
        <v>0.7272727272727273</v>
      </c>
      <c r="I154" s="74"/>
      <c r="J154" s="74"/>
      <c r="K154" s="74"/>
      <c r="L154" s="74"/>
    </row>
    <row r="155" spans="1:12" s="81" customFormat="1" ht="25.5">
      <c r="A155" s="80">
        <f t="shared" si="8"/>
        <v>140</v>
      </c>
      <c r="B155" s="89" t="s">
        <v>80</v>
      </c>
      <c r="C155" s="64" t="s">
        <v>83</v>
      </c>
      <c r="D155" s="65">
        <v>2880</v>
      </c>
      <c r="E155" s="102">
        <v>760</v>
      </c>
      <c r="F155" s="72">
        <f t="shared" si="13"/>
        <v>0.2638888888888889</v>
      </c>
      <c r="G155" s="82">
        <v>1440</v>
      </c>
      <c r="H155" s="72">
        <f t="shared" si="14"/>
        <v>0.5</v>
      </c>
      <c r="I155" s="74"/>
      <c r="J155" s="74"/>
      <c r="K155" s="74"/>
      <c r="L155" s="74"/>
    </row>
    <row r="156" spans="1:12" s="81" customFormat="1" ht="25.5">
      <c r="A156" s="80">
        <f t="shared" si="8"/>
        <v>141</v>
      </c>
      <c r="B156" s="89" t="s">
        <v>80</v>
      </c>
      <c r="C156" s="64" t="s">
        <v>79</v>
      </c>
      <c r="D156" s="65">
        <v>53195.5</v>
      </c>
      <c r="E156" s="102">
        <v>7300</v>
      </c>
      <c r="F156" s="72">
        <f t="shared" si="13"/>
        <v>0.13722965288417252</v>
      </c>
      <c r="G156" s="82">
        <v>31220</v>
      </c>
      <c r="H156" s="72">
        <f t="shared" si="14"/>
        <v>0.5868917483621735</v>
      </c>
      <c r="I156" s="74"/>
      <c r="J156" s="74"/>
      <c r="K156" s="74"/>
      <c r="L156" s="74"/>
    </row>
    <row r="157" spans="1:12" s="81" customFormat="1" ht="25.5">
      <c r="A157" s="80">
        <f t="shared" si="8"/>
        <v>142</v>
      </c>
      <c r="B157" s="89" t="s">
        <v>80</v>
      </c>
      <c r="C157" s="64" t="s">
        <v>69</v>
      </c>
      <c r="D157" s="65">
        <v>6250</v>
      </c>
      <c r="E157" s="102">
        <v>500</v>
      </c>
      <c r="F157" s="72">
        <f t="shared" si="13"/>
        <v>0.08</v>
      </c>
      <c r="G157" s="82">
        <v>2880</v>
      </c>
      <c r="H157" s="72">
        <f t="shared" si="14"/>
        <v>0.4608</v>
      </c>
      <c r="I157" s="74"/>
      <c r="J157" s="74"/>
      <c r="K157" s="74"/>
      <c r="L157" s="74"/>
    </row>
    <row r="158" spans="1:12" s="81" customFormat="1" ht="25.5">
      <c r="A158" s="80">
        <f t="shared" si="8"/>
        <v>143</v>
      </c>
      <c r="B158" s="89" t="s">
        <v>80</v>
      </c>
      <c r="C158" s="64" t="s">
        <v>555</v>
      </c>
      <c r="D158" s="65">
        <v>41030</v>
      </c>
      <c r="E158" s="102">
        <v>5650</v>
      </c>
      <c r="F158" s="72">
        <f t="shared" si="13"/>
        <v>0.1377041189373629</v>
      </c>
      <c r="G158" s="82">
        <v>6100</v>
      </c>
      <c r="H158" s="72">
        <f t="shared" si="14"/>
        <v>0.14867170363148915</v>
      </c>
      <c r="I158" s="74"/>
      <c r="J158" s="74"/>
      <c r="K158" s="74"/>
      <c r="L158" s="74"/>
    </row>
    <row r="159" spans="1:12" s="81" customFormat="1" ht="25.5">
      <c r="A159" s="80">
        <f t="shared" si="8"/>
        <v>144</v>
      </c>
      <c r="B159" s="89" t="s">
        <v>80</v>
      </c>
      <c r="C159" s="64" t="s">
        <v>556</v>
      </c>
      <c r="D159" s="65">
        <v>63950</v>
      </c>
      <c r="E159" s="102">
        <v>4700</v>
      </c>
      <c r="F159" s="72">
        <f t="shared" si="13"/>
        <v>0.07349491790461297</v>
      </c>
      <c r="G159" s="82">
        <v>11050</v>
      </c>
      <c r="H159" s="72">
        <f t="shared" si="14"/>
        <v>0.17279124315871774</v>
      </c>
      <c r="I159" s="74"/>
      <c r="J159" s="74"/>
      <c r="K159" s="74"/>
      <c r="L159" s="74"/>
    </row>
    <row r="160" spans="1:12" s="81" customFormat="1" ht="25.5">
      <c r="A160" s="80">
        <f t="shared" si="8"/>
        <v>145</v>
      </c>
      <c r="B160" s="89" t="s">
        <v>80</v>
      </c>
      <c r="C160" s="64" t="s">
        <v>50</v>
      </c>
      <c r="D160" s="65">
        <v>20350</v>
      </c>
      <c r="E160" s="102">
        <v>6100</v>
      </c>
      <c r="F160" s="72">
        <f t="shared" si="13"/>
        <v>0.29975429975429974</v>
      </c>
      <c r="G160" s="82">
        <v>5650</v>
      </c>
      <c r="H160" s="72">
        <f t="shared" si="14"/>
        <v>0.27764127764127766</v>
      </c>
      <c r="I160" s="74"/>
      <c r="J160" s="74"/>
      <c r="K160" s="74"/>
      <c r="L160" s="74"/>
    </row>
    <row r="161" spans="1:12" s="81" customFormat="1" ht="25.5">
      <c r="A161" s="80">
        <f t="shared" si="8"/>
        <v>146</v>
      </c>
      <c r="B161" s="89" t="s">
        <v>80</v>
      </c>
      <c r="C161" s="64" t="s">
        <v>65</v>
      </c>
      <c r="D161" s="65">
        <v>6181</v>
      </c>
      <c r="E161" s="102">
        <v>655</v>
      </c>
      <c r="F161" s="72">
        <f t="shared" si="13"/>
        <v>0.10596990778191231</v>
      </c>
      <c r="G161" s="82">
        <v>1545.25</v>
      </c>
      <c r="H161" s="72">
        <f t="shared" si="14"/>
        <v>0.25</v>
      </c>
      <c r="I161" s="74"/>
      <c r="J161" s="74"/>
      <c r="K161" s="74"/>
      <c r="L161" s="74"/>
    </row>
    <row r="162" spans="1:12" s="81" customFormat="1" ht="25.5">
      <c r="A162" s="80">
        <f t="shared" si="8"/>
        <v>147</v>
      </c>
      <c r="B162" s="89" t="s">
        <v>80</v>
      </c>
      <c r="C162" s="64" t="s">
        <v>47</v>
      </c>
      <c r="D162" s="65">
        <v>25740</v>
      </c>
      <c r="E162" s="102">
        <v>1250</v>
      </c>
      <c r="F162" s="72">
        <f t="shared" si="13"/>
        <v>0.04856254856254856</v>
      </c>
      <c r="G162" s="82">
        <v>11850</v>
      </c>
      <c r="H162" s="72">
        <f t="shared" si="14"/>
        <v>0.4603729603729604</v>
      </c>
      <c r="I162" s="74"/>
      <c r="J162" s="74"/>
      <c r="K162" s="74"/>
      <c r="L162" s="74"/>
    </row>
    <row r="163" spans="1:12" s="81" customFormat="1" ht="25.5">
      <c r="A163" s="80">
        <f t="shared" si="8"/>
        <v>148</v>
      </c>
      <c r="B163" s="89" t="s">
        <v>80</v>
      </c>
      <c r="C163" s="64" t="s">
        <v>66</v>
      </c>
      <c r="D163" s="65">
        <v>8824.9</v>
      </c>
      <c r="E163" s="102">
        <v>2960</v>
      </c>
      <c r="F163" s="72">
        <f t="shared" si="13"/>
        <v>0.33541456560414284</v>
      </c>
      <c r="G163" s="82">
        <v>2088.4</v>
      </c>
      <c r="H163" s="72">
        <f t="shared" si="14"/>
        <v>0.23664857392151756</v>
      </c>
      <c r="I163" s="74"/>
      <c r="J163" s="74"/>
      <c r="K163" s="74"/>
      <c r="L163" s="74"/>
    </row>
    <row r="164" spans="1:12" s="81" customFormat="1" ht="25.5">
      <c r="A164" s="80">
        <f t="shared" si="8"/>
        <v>149</v>
      </c>
      <c r="B164" s="89" t="s">
        <v>80</v>
      </c>
      <c r="C164" s="64" t="s">
        <v>51</v>
      </c>
      <c r="D164" s="65">
        <v>18255.8</v>
      </c>
      <c r="E164" s="102">
        <v>8340</v>
      </c>
      <c r="F164" s="72">
        <f t="shared" si="13"/>
        <v>0.45684111350913137</v>
      </c>
      <c r="G164" s="82">
        <v>3587</v>
      </c>
      <c r="H164" s="72">
        <f t="shared" si="14"/>
        <v>0.19648550049847172</v>
      </c>
      <c r="I164" s="74"/>
      <c r="J164" s="74"/>
      <c r="K164" s="74"/>
      <c r="L164" s="74"/>
    </row>
    <row r="165" spans="1:12" s="81" customFormat="1" ht="25.5">
      <c r="A165" s="80">
        <f t="shared" si="8"/>
        <v>150</v>
      </c>
      <c r="B165" s="89" t="s">
        <v>80</v>
      </c>
      <c r="C165" s="64" t="s">
        <v>52</v>
      </c>
      <c r="D165" s="65">
        <v>5085</v>
      </c>
      <c r="E165" s="102">
        <v>2290</v>
      </c>
      <c r="F165" s="72">
        <f t="shared" si="13"/>
        <v>0.4503441494591937</v>
      </c>
      <c r="G165" s="82">
        <v>0</v>
      </c>
      <c r="H165" s="72">
        <f t="shared" si="14"/>
        <v>0</v>
      </c>
      <c r="I165" s="74"/>
      <c r="J165" s="74"/>
      <c r="K165" s="74"/>
      <c r="L165" s="74"/>
    </row>
    <row r="166" spans="1:12" s="81" customFormat="1" ht="25.5">
      <c r="A166" s="80">
        <f t="shared" si="8"/>
        <v>151</v>
      </c>
      <c r="B166" s="89" t="s">
        <v>80</v>
      </c>
      <c r="C166" s="64" t="s">
        <v>547</v>
      </c>
      <c r="D166" s="65">
        <v>2554</v>
      </c>
      <c r="E166" s="102">
        <v>1300</v>
      </c>
      <c r="F166" s="72">
        <f t="shared" si="13"/>
        <v>0.5090054815974941</v>
      </c>
      <c r="G166" s="82">
        <v>54</v>
      </c>
      <c r="H166" s="72">
        <f t="shared" si="14"/>
        <v>0.021143304620203602</v>
      </c>
      <c r="I166" s="74"/>
      <c r="J166" s="74"/>
      <c r="K166" s="74"/>
      <c r="L166" s="74"/>
    </row>
    <row r="167" spans="1:12" s="81" customFormat="1" ht="25.5">
      <c r="A167" s="80">
        <f t="shared" si="8"/>
        <v>152</v>
      </c>
      <c r="B167" s="89" t="s">
        <v>80</v>
      </c>
      <c r="C167" s="64" t="s">
        <v>72</v>
      </c>
      <c r="D167" s="65">
        <v>5160</v>
      </c>
      <c r="E167" s="102">
        <v>1720</v>
      </c>
      <c r="F167" s="72">
        <f t="shared" si="13"/>
        <v>0.3333333333333333</v>
      </c>
      <c r="G167" s="82">
        <v>930</v>
      </c>
      <c r="H167" s="72">
        <f t="shared" si="14"/>
        <v>0.18023255813953487</v>
      </c>
      <c r="I167" s="74"/>
      <c r="J167" s="74"/>
      <c r="K167" s="74"/>
      <c r="L167" s="74"/>
    </row>
    <row r="168" spans="1:12" s="81" customFormat="1" ht="25.5">
      <c r="A168" s="80">
        <f t="shared" si="8"/>
        <v>153</v>
      </c>
      <c r="B168" s="89" t="s">
        <v>80</v>
      </c>
      <c r="C168" s="64" t="s">
        <v>84</v>
      </c>
      <c r="D168" s="65">
        <v>46795</v>
      </c>
      <c r="E168" s="102">
        <v>2800</v>
      </c>
      <c r="F168" s="72">
        <f t="shared" si="13"/>
        <v>0.05983545250560957</v>
      </c>
      <c r="G168" s="82">
        <v>23930</v>
      </c>
      <c r="H168" s="72">
        <f t="shared" si="14"/>
        <v>0.511379420878299</v>
      </c>
      <c r="I168" s="74"/>
      <c r="J168" s="74"/>
      <c r="K168" s="74"/>
      <c r="L168" s="74"/>
    </row>
    <row r="169" spans="1:12" s="81" customFormat="1" ht="25.5">
      <c r="A169" s="80">
        <f t="shared" si="8"/>
        <v>154</v>
      </c>
      <c r="B169" s="89" t="s">
        <v>80</v>
      </c>
      <c r="C169" s="64" t="s">
        <v>71</v>
      </c>
      <c r="D169" s="65">
        <v>29244</v>
      </c>
      <c r="E169" s="102">
        <v>4650</v>
      </c>
      <c r="F169" s="72">
        <f t="shared" si="13"/>
        <v>0.1590069757899056</v>
      </c>
      <c r="G169" s="82">
        <v>19645</v>
      </c>
      <c r="H169" s="72">
        <f t="shared" si="14"/>
        <v>0.6717617289016551</v>
      </c>
      <c r="I169" s="74"/>
      <c r="J169" s="74"/>
      <c r="K169" s="74"/>
      <c r="L169" s="74"/>
    </row>
    <row r="170" spans="1:12" s="81" customFormat="1" ht="25.5">
      <c r="A170" s="80">
        <f t="shared" si="8"/>
        <v>155</v>
      </c>
      <c r="B170" s="89" t="s">
        <v>80</v>
      </c>
      <c r="C170" s="64" t="s">
        <v>75</v>
      </c>
      <c r="D170" s="65">
        <v>25287</v>
      </c>
      <c r="E170" s="102">
        <v>4470</v>
      </c>
      <c r="F170" s="72">
        <f t="shared" si="13"/>
        <v>0.17677067267766045</v>
      </c>
      <c r="G170" s="82">
        <v>9508</v>
      </c>
      <c r="H170" s="72">
        <f t="shared" si="14"/>
        <v>0.37600348004903705</v>
      </c>
      <c r="I170" s="74"/>
      <c r="J170" s="74"/>
      <c r="K170" s="74"/>
      <c r="L170" s="74"/>
    </row>
    <row r="171" spans="1:12" s="81" customFormat="1" ht="25.5">
      <c r="A171" s="80">
        <f t="shared" si="8"/>
        <v>156</v>
      </c>
      <c r="B171" s="89" t="s">
        <v>80</v>
      </c>
      <c r="C171" s="64" t="s">
        <v>73</v>
      </c>
      <c r="D171" s="65">
        <v>3500</v>
      </c>
      <c r="E171" s="102">
        <v>1450</v>
      </c>
      <c r="F171" s="72">
        <f t="shared" si="13"/>
        <v>0.4142857142857143</v>
      </c>
      <c r="G171" s="82">
        <v>650</v>
      </c>
      <c r="H171" s="72">
        <f t="shared" si="14"/>
        <v>0.18571428571428572</v>
      </c>
      <c r="I171" s="74"/>
      <c r="J171" s="74"/>
      <c r="K171" s="74"/>
      <c r="L171" s="74"/>
    </row>
    <row r="172" spans="1:12" s="81" customFormat="1" ht="25.5">
      <c r="A172" s="80">
        <f t="shared" si="8"/>
        <v>157</v>
      </c>
      <c r="B172" s="89" t="s">
        <v>80</v>
      </c>
      <c r="C172" s="64" t="s">
        <v>85</v>
      </c>
      <c r="D172" s="65">
        <v>24531</v>
      </c>
      <c r="E172" s="102">
        <v>8970</v>
      </c>
      <c r="F172" s="72">
        <f t="shared" si="13"/>
        <v>0.3656597774244833</v>
      </c>
      <c r="G172" s="82">
        <v>13561</v>
      </c>
      <c r="H172" s="72">
        <f t="shared" si="14"/>
        <v>0.5528107292813175</v>
      </c>
      <c r="I172" s="74"/>
      <c r="J172" s="74"/>
      <c r="K172" s="74"/>
      <c r="L172" s="74"/>
    </row>
    <row r="173" spans="1:12" s="81" customFormat="1" ht="25.5">
      <c r="A173" s="80">
        <f t="shared" si="8"/>
        <v>158</v>
      </c>
      <c r="B173" s="89" t="s">
        <v>80</v>
      </c>
      <c r="C173" s="64" t="s">
        <v>86</v>
      </c>
      <c r="D173" s="65">
        <v>5497.95</v>
      </c>
      <c r="E173" s="102">
        <v>1960</v>
      </c>
      <c r="F173" s="72">
        <f t="shared" si="13"/>
        <v>0.3564965123364163</v>
      </c>
      <c r="G173" s="82">
        <v>1473</v>
      </c>
      <c r="H173" s="72">
        <f t="shared" si="14"/>
        <v>0.2679180421793578</v>
      </c>
      <c r="I173" s="74"/>
      <c r="J173" s="74"/>
      <c r="K173" s="74"/>
      <c r="L173" s="74"/>
    </row>
    <row r="174" spans="1:12" s="81" customFormat="1" ht="25.5">
      <c r="A174" s="80">
        <f t="shared" si="8"/>
        <v>159</v>
      </c>
      <c r="B174" s="89" t="s">
        <v>80</v>
      </c>
      <c r="C174" s="64" t="s">
        <v>54</v>
      </c>
      <c r="D174" s="65">
        <v>26200</v>
      </c>
      <c r="E174" s="102">
        <v>6900</v>
      </c>
      <c r="F174" s="72">
        <f t="shared" si="13"/>
        <v>0.2633587786259542</v>
      </c>
      <c r="G174" s="82">
        <v>8750</v>
      </c>
      <c r="H174" s="72">
        <f t="shared" si="14"/>
        <v>0.33396946564885494</v>
      </c>
      <c r="I174" s="74"/>
      <c r="J174" s="74"/>
      <c r="K174" s="74"/>
      <c r="L174" s="74"/>
    </row>
    <row r="175" spans="1:12" s="81" customFormat="1" ht="25.5">
      <c r="A175" s="80">
        <f t="shared" si="8"/>
        <v>160</v>
      </c>
      <c r="B175" s="89" t="s">
        <v>80</v>
      </c>
      <c r="C175" s="64" t="s">
        <v>55</v>
      </c>
      <c r="D175" s="65">
        <v>16905</v>
      </c>
      <c r="E175" s="102">
        <v>4300</v>
      </c>
      <c r="F175" s="72">
        <f t="shared" si="13"/>
        <v>0.2543626146110618</v>
      </c>
      <c r="G175" s="82">
        <v>7605</v>
      </c>
      <c r="H175" s="72">
        <f t="shared" si="14"/>
        <v>0.44986690328305234</v>
      </c>
      <c r="I175" s="74"/>
      <c r="J175" s="74"/>
      <c r="K175" s="74"/>
      <c r="L175" s="74"/>
    </row>
    <row r="176" spans="1:12" s="81" customFormat="1" ht="25.5">
      <c r="A176" s="80">
        <f t="shared" si="8"/>
        <v>161</v>
      </c>
      <c r="B176" s="89" t="s">
        <v>80</v>
      </c>
      <c r="C176" s="64" t="s">
        <v>56</v>
      </c>
      <c r="D176" s="65">
        <v>2790</v>
      </c>
      <c r="E176" s="102">
        <v>800</v>
      </c>
      <c r="F176" s="72">
        <f t="shared" si="13"/>
        <v>0.2867383512544803</v>
      </c>
      <c r="G176" s="82">
        <v>790</v>
      </c>
      <c r="H176" s="72">
        <f t="shared" si="14"/>
        <v>0.2831541218637993</v>
      </c>
      <c r="I176" s="74"/>
      <c r="J176" s="74"/>
      <c r="K176" s="74"/>
      <c r="L176" s="74"/>
    </row>
    <row r="177" spans="1:12" s="81" customFormat="1" ht="25.5">
      <c r="A177" s="80">
        <f t="shared" si="8"/>
        <v>162</v>
      </c>
      <c r="B177" s="89" t="s">
        <v>80</v>
      </c>
      <c r="C177" s="64" t="s">
        <v>87</v>
      </c>
      <c r="D177" s="65">
        <v>13352</v>
      </c>
      <c r="E177" s="102">
        <v>2800</v>
      </c>
      <c r="F177" s="72">
        <f t="shared" si="13"/>
        <v>0.2097064110245656</v>
      </c>
      <c r="G177" s="82">
        <v>3000</v>
      </c>
      <c r="H177" s="72">
        <f t="shared" si="14"/>
        <v>0.22468544038346316</v>
      </c>
      <c r="I177" s="74"/>
      <c r="J177" s="74"/>
      <c r="K177" s="74"/>
      <c r="L177" s="74"/>
    </row>
    <row r="178" spans="1:12" s="81" customFormat="1" ht="25.5">
      <c r="A178" s="80">
        <f t="shared" si="8"/>
        <v>163</v>
      </c>
      <c r="B178" s="89" t="s">
        <v>80</v>
      </c>
      <c r="C178" s="64" t="s">
        <v>76</v>
      </c>
      <c r="D178" s="65">
        <v>20500</v>
      </c>
      <c r="E178" s="102">
        <v>900</v>
      </c>
      <c r="F178" s="72">
        <f t="shared" si="13"/>
        <v>0.04390243902439024</v>
      </c>
      <c r="G178" s="82">
        <v>6050</v>
      </c>
      <c r="H178" s="72">
        <f t="shared" si="14"/>
        <v>0.2951219512195122</v>
      </c>
      <c r="I178" s="74"/>
      <c r="J178" s="74"/>
      <c r="K178" s="74"/>
      <c r="L178" s="74"/>
    </row>
    <row r="179" spans="1:12" s="81" customFormat="1" ht="25.5">
      <c r="A179" s="80">
        <f t="shared" si="8"/>
        <v>164</v>
      </c>
      <c r="B179" s="89" t="s">
        <v>80</v>
      </c>
      <c r="C179" s="64" t="s">
        <v>88</v>
      </c>
      <c r="D179" s="65">
        <v>7500</v>
      </c>
      <c r="E179" s="102">
        <v>800</v>
      </c>
      <c r="F179" s="72">
        <f t="shared" si="13"/>
        <v>0.10666666666666667</v>
      </c>
      <c r="G179" s="82">
        <v>2000</v>
      </c>
      <c r="H179" s="72">
        <f t="shared" si="14"/>
        <v>0.26666666666666666</v>
      </c>
      <c r="I179" s="74"/>
      <c r="J179" s="74"/>
      <c r="K179" s="74"/>
      <c r="L179" s="74"/>
    </row>
    <row r="180" spans="1:12" s="81" customFormat="1" ht="25.5">
      <c r="A180" s="80">
        <f t="shared" si="8"/>
        <v>165</v>
      </c>
      <c r="B180" s="89" t="s">
        <v>80</v>
      </c>
      <c r="C180" s="64" t="s">
        <v>557</v>
      </c>
      <c r="D180" s="65">
        <v>25000</v>
      </c>
      <c r="E180" s="102">
        <v>3200</v>
      </c>
      <c r="F180" s="72">
        <f t="shared" si="13"/>
        <v>0.128</v>
      </c>
      <c r="G180" s="82">
        <v>12000</v>
      </c>
      <c r="H180" s="72">
        <f t="shared" si="14"/>
        <v>0.48</v>
      </c>
      <c r="I180" s="74"/>
      <c r="J180" s="74"/>
      <c r="K180" s="74"/>
      <c r="L180" s="74"/>
    </row>
    <row r="181" spans="1:12" s="81" customFormat="1" ht="25.5">
      <c r="A181" s="80">
        <f aca="true" t="shared" si="15" ref="A181:A216">A180+1</f>
        <v>166</v>
      </c>
      <c r="B181" s="89" t="s">
        <v>80</v>
      </c>
      <c r="C181" s="64" t="s">
        <v>57</v>
      </c>
      <c r="D181" s="65">
        <v>6880</v>
      </c>
      <c r="E181" s="102">
        <v>1000</v>
      </c>
      <c r="F181" s="72">
        <f t="shared" si="13"/>
        <v>0.14534883720930233</v>
      </c>
      <c r="G181" s="82">
        <v>3240</v>
      </c>
      <c r="H181" s="72">
        <f t="shared" si="14"/>
        <v>0.47093023255813954</v>
      </c>
      <c r="I181" s="74"/>
      <c r="J181" s="74"/>
      <c r="K181" s="74"/>
      <c r="L181" s="74"/>
    </row>
    <row r="182" spans="1:12" s="81" customFormat="1" ht="25.5">
      <c r="A182" s="80">
        <f t="shared" si="15"/>
        <v>167</v>
      </c>
      <c r="B182" s="89" t="s">
        <v>80</v>
      </c>
      <c r="C182" s="64" t="s">
        <v>78</v>
      </c>
      <c r="D182" s="65">
        <v>17819</v>
      </c>
      <c r="E182" s="102">
        <v>3900</v>
      </c>
      <c r="F182" s="72">
        <f t="shared" si="13"/>
        <v>0.21886750098209776</v>
      </c>
      <c r="G182" s="82">
        <v>9033</v>
      </c>
      <c r="H182" s="72">
        <f t="shared" si="14"/>
        <v>0.5069308041977665</v>
      </c>
      <c r="I182" s="74"/>
      <c r="J182" s="74"/>
      <c r="K182" s="74"/>
      <c r="L182" s="74"/>
    </row>
    <row r="183" spans="1:12" s="81" customFormat="1" ht="25.5">
      <c r="A183" s="80">
        <f t="shared" si="15"/>
        <v>168</v>
      </c>
      <c r="B183" s="89" t="s">
        <v>80</v>
      </c>
      <c r="C183" s="64" t="s">
        <v>548</v>
      </c>
      <c r="D183" s="65">
        <v>566500</v>
      </c>
      <c r="E183" s="102">
        <v>5500</v>
      </c>
      <c r="F183" s="72">
        <f t="shared" si="13"/>
        <v>0.009708737864077669</v>
      </c>
      <c r="G183" s="82">
        <v>27650</v>
      </c>
      <c r="H183" s="72">
        <f t="shared" si="14"/>
        <v>0.048808473080317744</v>
      </c>
      <c r="I183" s="74"/>
      <c r="J183" s="74"/>
      <c r="K183" s="74"/>
      <c r="L183" s="74"/>
    </row>
    <row r="184" spans="1:12" s="81" customFormat="1" ht="25.5">
      <c r="A184" s="80">
        <f t="shared" si="15"/>
        <v>169</v>
      </c>
      <c r="B184" s="89" t="s">
        <v>80</v>
      </c>
      <c r="C184" s="64" t="s">
        <v>89</v>
      </c>
      <c r="D184" s="65">
        <v>95000</v>
      </c>
      <c r="E184" s="102">
        <v>10400</v>
      </c>
      <c r="F184" s="72">
        <f t="shared" si="13"/>
        <v>0.10947368421052632</v>
      </c>
      <c r="G184" s="82">
        <v>72000</v>
      </c>
      <c r="H184" s="72">
        <f t="shared" si="14"/>
        <v>0.7578947368421053</v>
      </c>
      <c r="I184" s="74"/>
      <c r="J184" s="74"/>
      <c r="K184" s="74"/>
      <c r="L184" s="74"/>
    </row>
    <row r="185" spans="1:12" s="81" customFormat="1" ht="25.5">
      <c r="A185" s="80">
        <f t="shared" si="15"/>
        <v>170</v>
      </c>
      <c r="B185" s="89" t="s">
        <v>80</v>
      </c>
      <c r="C185" s="64" t="s">
        <v>558</v>
      </c>
      <c r="D185" s="65">
        <v>3232</v>
      </c>
      <c r="E185" s="102">
        <v>1800</v>
      </c>
      <c r="F185" s="72">
        <f t="shared" si="13"/>
        <v>0.556930693069307</v>
      </c>
      <c r="G185" s="82">
        <v>380</v>
      </c>
      <c r="H185" s="72">
        <f t="shared" si="14"/>
        <v>0.11757425742574257</v>
      </c>
      <c r="I185" s="74"/>
      <c r="J185" s="74"/>
      <c r="K185" s="74"/>
      <c r="L185" s="74"/>
    </row>
    <row r="186" spans="1:12" s="81" customFormat="1" ht="25.5">
      <c r="A186" s="80">
        <f t="shared" si="15"/>
        <v>171</v>
      </c>
      <c r="B186" s="89" t="s">
        <v>80</v>
      </c>
      <c r="C186" s="64" t="s">
        <v>90</v>
      </c>
      <c r="D186" s="65">
        <v>8355</v>
      </c>
      <c r="E186" s="102">
        <v>1700</v>
      </c>
      <c r="F186" s="72">
        <f t="shared" si="13"/>
        <v>0.20347097546379414</v>
      </c>
      <c r="G186" s="82">
        <v>1675</v>
      </c>
      <c r="H186" s="72">
        <f t="shared" si="14"/>
        <v>0.2004787552363854</v>
      </c>
      <c r="I186" s="74"/>
      <c r="J186" s="74"/>
      <c r="K186" s="74"/>
      <c r="L186" s="74"/>
    </row>
    <row r="187" spans="1:12" s="81" customFormat="1" ht="38.25">
      <c r="A187" s="80">
        <f t="shared" si="15"/>
        <v>172</v>
      </c>
      <c r="B187" s="88" t="s">
        <v>565</v>
      </c>
      <c r="C187" s="93" t="s">
        <v>77</v>
      </c>
      <c r="D187" s="92">
        <v>65302</v>
      </c>
      <c r="E187" s="102">
        <v>19675</v>
      </c>
      <c r="F187" s="72">
        <f t="shared" si="13"/>
        <v>0.30129245658632203</v>
      </c>
      <c r="G187" s="82">
        <v>33325</v>
      </c>
      <c r="H187" s="72">
        <f t="shared" si="14"/>
        <v>0.510321276530581</v>
      </c>
      <c r="I187" s="74"/>
      <c r="J187" s="74"/>
      <c r="K187" s="74"/>
      <c r="L187" s="74"/>
    </row>
    <row r="188" spans="1:12" s="81" customFormat="1" ht="38.25">
      <c r="A188" s="80">
        <f t="shared" si="15"/>
        <v>173</v>
      </c>
      <c r="B188" s="88" t="s">
        <v>565</v>
      </c>
      <c r="C188" s="94" t="s">
        <v>74</v>
      </c>
      <c r="D188" s="95">
        <v>36143</v>
      </c>
      <c r="E188" s="102">
        <v>16900</v>
      </c>
      <c r="F188" s="72">
        <f t="shared" si="13"/>
        <v>0.4675870846360291</v>
      </c>
      <c r="G188" s="82">
        <v>3393</v>
      </c>
      <c r="H188" s="72">
        <f t="shared" si="14"/>
        <v>0.09387709930000276</v>
      </c>
      <c r="I188" s="74"/>
      <c r="J188" s="74"/>
      <c r="K188" s="74"/>
      <c r="L188" s="74"/>
    </row>
    <row r="189" spans="1:12" s="81" customFormat="1" ht="38.25">
      <c r="A189" s="80">
        <f t="shared" si="15"/>
        <v>174</v>
      </c>
      <c r="B189" s="88" t="s">
        <v>565</v>
      </c>
      <c r="C189" s="94" t="s">
        <v>91</v>
      </c>
      <c r="D189" s="95">
        <v>86351.8</v>
      </c>
      <c r="E189" s="102">
        <v>26280</v>
      </c>
      <c r="F189" s="72">
        <f t="shared" si="13"/>
        <v>0.30433644695304557</v>
      </c>
      <c r="G189" s="82">
        <v>21600</v>
      </c>
      <c r="H189" s="72">
        <f t="shared" si="14"/>
        <v>0.25013954544085937</v>
      </c>
      <c r="I189" s="74"/>
      <c r="J189" s="74"/>
      <c r="K189" s="74"/>
      <c r="L189" s="74"/>
    </row>
    <row r="190" spans="1:12" s="81" customFormat="1" ht="38.25">
      <c r="A190" s="80">
        <f t="shared" si="15"/>
        <v>175</v>
      </c>
      <c r="B190" s="88" t="s">
        <v>565</v>
      </c>
      <c r="C190" s="94" t="s">
        <v>92</v>
      </c>
      <c r="D190" s="95">
        <v>348656</v>
      </c>
      <c r="E190" s="102">
        <v>63500</v>
      </c>
      <c r="F190" s="72">
        <f t="shared" si="13"/>
        <v>0.18212794272864943</v>
      </c>
      <c r="G190" s="82">
        <v>197156</v>
      </c>
      <c r="H190" s="72">
        <f t="shared" si="14"/>
        <v>0.5654742783718049</v>
      </c>
      <c r="I190" s="74"/>
      <c r="J190" s="74"/>
      <c r="K190" s="74"/>
      <c r="L190" s="74"/>
    </row>
    <row r="191" spans="1:12" s="81" customFormat="1" ht="38.25">
      <c r="A191" s="80">
        <f t="shared" si="15"/>
        <v>176</v>
      </c>
      <c r="B191" s="88" t="s">
        <v>565</v>
      </c>
      <c r="C191" s="94" t="s">
        <v>72</v>
      </c>
      <c r="D191" s="95">
        <v>36152</v>
      </c>
      <c r="E191" s="102">
        <v>17160</v>
      </c>
      <c r="F191" s="72">
        <f t="shared" si="13"/>
        <v>0.47466253595928304</v>
      </c>
      <c r="G191" s="82">
        <v>3880</v>
      </c>
      <c r="H191" s="72">
        <f t="shared" si="14"/>
        <v>0.10732462934277495</v>
      </c>
      <c r="I191" s="74"/>
      <c r="J191" s="74"/>
      <c r="K191" s="74"/>
      <c r="L191" s="74"/>
    </row>
    <row r="192" spans="1:12" s="81" customFormat="1" ht="38.25">
      <c r="A192" s="80">
        <f t="shared" si="15"/>
        <v>177</v>
      </c>
      <c r="B192" s="88" t="s">
        <v>565</v>
      </c>
      <c r="C192" s="94" t="s">
        <v>71</v>
      </c>
      <c r="D192" s="95">
        <v>85323</v>
      </c>
      <c r="E192" s="102">
        <v>18900</v>
      </c>
      <c r="F192" s="72">
        <f t="shared" si="13"/>
        <v>0.2215111986217081</v>
      </c>
      <c r="G192" s="82">
        <v>43128</v>
      </c>
      <c r="H192" s="72">
        <f t="shared" si="14"/>
        <v>0.5054674589501073</v>
      </c>
      <c r="I192" s="74"/>
      <c r="J192" s="74"/>
      <c r="K192" s="74"/>
      <c r="L192" s="74"/>
    </row>
    <row r="193" spans="1:12" s="81" customFormat="1" ht="38.25">
      <c r="A193" s="80">
        <f t="shared" si="15"/>
        <v>178</v>
      </c>
      <c r="B193" s="88" t="s">
        <v>565</v>
      </c>
      <c r="C193" s="94" t="s">
        <v>78</v>
      </c>
      <c r="D193" s="95">
        <v>104470</v>
      </c>
      <c r="E193" s="102">
        <v>25350</v>
      </c>
      <c r="F193" s="72">
        <f t="shared" si="13"/>
        <v>0.24265339331865607</v>
      </c>
      <c r="G193" s="82">
        <v>40017</v>
      </c>
      <c r="H193" s="72">
        <f t="shared" si="14"/>
        <v>0.3830477649085862</v>
      </c>
      <c r="I193" s="74"/>
      <c r="J193" s="74"/>
      <c r="K193" s="74"/>
      <c r="L193" s="74"/>
    </row>
    <row r="194" spans="1:12" s="81" customFormat="1" ht="38.25">
      <c r="A194" s="80">
        <f t="shared" si="15"/>
        <v>179</v>
      </c>
      <c r="B194" s="88" t="s">
        <v>565</v>
      </c>
      <c r="C194" s="94" t="s">
        <v>93</v>
      </c>
      <c r="D194" s="95">
        <v>45970</v>
      </c>
      <c r="E194" s="102">
        <v>18020</v>
      </c>
      <c r="F194" s="72">
        <f t="shared" si="13"/>
        <v>0.3919947792038286</v>
      </c>
      <c r="G194" s="82">
        <v>19250</v>
      </c>
      <c r="H194" s="72">
        <f t="shared" si="14"/>
        <v>0.4187513595823363</v>
      </c>
      <c r="I194" s="74"/>
      <c r="J194" s="74"/>
      <c r="K194" s="74"/>
      <c r="L194" s="74"/>
    </row>
    <row r="195" spans="1:12" s="81" customFormat="1" ht="38.25">
      <c r="A195" s="80">
        <f t="shared" si="15"/>
        <v>180</v>
      </c>
      <c r="B195" s="88" t="s">
        <v>565</v>
      </c>
      <c r="C195" s="94" t="s">
        <v>94</v>
      </c>
      <c r="D195" s="95">
        <v>124340</v>
      </c>
      <c r="E195" s="102">
        <v>22550</v>
      </c>
      <c r="F195" s="72">
        <f t="shared" si="13"/>
        <v>0.18135756795882257</v>
      </c>
      <c r="G195" s="82">
        <v>85870</v>
      </c>
      <c r="H195" s="72">
        <f t="shared" si="14"/>
        <v>0.690606401801512</v>
      </c>
      <c r="I195" s="74"/>
      <c r="J195" s="74"/>
      <c r="K195" s="74"/>
      <c r="L195" s="74"/>
    </row>
    <row r="196" spans="1:12" s="81" customFormat="1" ht="38.25">
      <c r="A196" s="80">
        <f t="shared" si="15"/>
        <v>181</v>
      </c>
      <c r="B196" s="88" t="s">
        <v>565</v>
      </c>
      <c r="C196" s="94" t="s">
        <v>95</v>
      </c>
      <c r="D196" s="95">
        <v>70724</v>
      </c>
      <c r="E196" s="102">
        <v>14810</v>
      </c>
      <c r="F196" s="72">
        <f t="shared" si="13"/>
        <v>0.20940557660765793</v>
      </c>
      <c r="G196" s="82">
        <v>38474</v>
      </c>
      <c r="H196" s="72">
        <f t="shared" si="14"/>
        <v>0.5440020360839319</v>
      </c>
      <c r="I196" s="74"/>
      <c r="J196" s="74"/>
      <c r="K196" s="74"/>
      <c r="L196" s="74"/>
    </row>
    <row r="197" spans="1:12" s="81" customFormat="1" ht="38.25">
      <c r="A197" s="80">
        <f t="shared" si="15"/>
        <v>182</v>
      </c>
      <c r="B197" s="88" t="s">
        <v>565</v>
      </c>
      <c r="C197" s="96" t="s">
        <v>96</v>
      </c>
      <c r="D197" s="92">
        <v>28166</v>
      </c>
      <c r="E197" s="102">
        <v>9988</v>
      </c>
      <c r="F197" s="72">
        <f t="shared" si="13"/>
        <v>0.35461194347795216</v>
      </c>
      <c r="G197" s="82">
        <v>10538</v>
      </c>
      <c r="H197" s="72">
        <f t="shared" si="14"/>
        <v>0.3741390328765178</v>
      </c>
      <c r="I197" s="74"/>
      <c r="J197" s="74"/>
      <c r="K197" s="74"/>
      <c r="L197" s="74"/>
    </row>
    <row r="198" spans="1:12" s="81" customFormat="1" ht="38.25">
      <c r="A198" s="80">
        <f t="shared" si="15"/>
        <v>183</v>
      </c>
      <c r="B198" s="88" t="s">
        <v>565</v>
      </c>
      <c r="C198" s="94" t="s">
        <v>97</v>
      </c>
      <c r="D198" s="95">
        <v>71335</v>
      </c>
      <c r="E198" s="102">
        <v>12760</v>
      </c>
      <c r="F198" s="72">
        <f t="shared" si="13"/>
        <v>0.17887432536622977</v>
      </c>
      <c r="G198" s="82">
        <v>41875</v>
      </c>
      <c r="H198" s="72">
        <f t="shared" si="14"/>
        <v>0.5870189948832971</v>
      </c>
      <c r="I198" s="74"/>
      <c r="J198" s="74"/>
      <c r="K198" s="74"/>
      <c r="L198" s="74"/>
    </row>
    <row r="199" spans="1:12" s="81" customFormat="1" ht="38.25">
      <c r="A199" s="80">
        <f t="shared" si="15"/>
        <v>184</v>
      </c>
      <c r="B199" s="88" t="s">
        <v>565</v>
      </c>
      <c r="C199" s="94" t="s">
        <v>73</v>
      </c>
      <c r="D199" s="95">
        <v>49675</v>
      </c>
      <c r="E199" s="102">
        <v>21200</v>
      </c>
      <c r="F199" s="72">
        <f t="shared" si="13"/>
        <v>0.4267740312028183</v>
      </c>
      <c r="G199" s="82">
        <v>10475</v>
      </c>
      <c r="H199" s="72">
        <f t="shared" si="14"/>
        <v>0.2108706592853548</v>
      </c>
      <c r="I199" s="74"/>
      <c r="J199" s="74"/>
      <c r="K199" s="74"/>
      <c r="L199" s="74"/>
    </row>
    <row r="200" spans="1:12" s="81" customFormat="1" ht="38.25">
      <c r="A200" s="80">
        <f t="shared" si="15"/>
        <v>185</v>
      </c>
      <c r="B200" s="88" t="s">
        <v>565</v>
      </c>
      <c r="C200" s="94" t="s">
        <v>98</v>
      </c>
      <c r="D200" s="95">
        <v>117096</v>
      </c>
      <c r="E200" s="102">
        <v>15650</v>
      </c>
      <c r="F200" s="72">
        <f t="shared" si="13"/>
        <v>0.13365102138416343</v>
      </c>
      <c r="G200" s="82">
        <v>65038</v>
      </c>
      <c r="H200" s="72">
        <f t="shared" si="14"/>
        <v>0.5554246088679374</v>
      </c>
      <c r="I200" s="74"/>
      <c r="J200" s="74"/>
      <c r="K200" s="74"/>
      <c r="L200" s="74"/>
    </row>
    <row r="201" spans="1:12" s="81" customFormat="1" ht="38.25">
      <c r="A201" s="80">
        <f t="shared" si="15"/>
        <v>186</v>
      </c>
      <c r="B201" s="88" t="s">
        <v>565</v>
      </c>
      <c r="C201" s="94" t="s">
        <v>99</v>
      </c>
      <c r="D201" s="95">
        <v>217800</v>
      </c>
      <c r="E201" s="102">
        <v>26500</v>
      </c>
      <c r="F201" s="72">
        <f t="shared" si="13"/>
        <v>0.1216712580348944</v>
      </c>
      <c r="G201" s="82">
        <v>78734</v>
      </c>
      <c r="H201" s="72">
        <f t="shared" si="14"/>
        <v>0.3614967860422406</v>
      </c>
      <c r="I201" s="74"/>
      <c r="J201" s="74"/>
      <c r="K201" s="74"/>
      <c r="L201" s="74"/>
    </row>
    <row r="202" spans="1:12" s="81" customFormat="1" ht="38.25">
      <c r="A202" s="80">
        <f t="shared" si="15"/>
        <v>187</v>
      </c>
      <c r="B202" s="88" t="s">
        <v>565</v>
      </c>
      <c r="C202" s="94" t="s">
        <v>100</v>
      </c>
      <c r="D202" s="95">
        <v>261470</v>
      </c>
      <c r="E202" s="102">
        <v>37190</v>
      </c>
      <c r="F202" s="72">
        <f t="shared" si="13"/>
        <v>0.14223429074081156</v>
      </c>
      <c r="G202" s="82">
        <v>124580</v>
      </c>
      <c r="H202" s="72">
        <f t="shared" si="14"/>
        <v>0.47646001453321607</v>
      </c>
      <c r="I202" s="74"/>
      <c r="J202" s="74"/>
      <c r="K202" s="74"/>
      <c r="L202" s="74"/>
    </row>
    <row r="203" spans="1:12" s="81" customFormat="1" ht="38.25">
      <c r="A203" s="80">
        <f t="shared" si="15"/>
        <v>188</v>
      </c>
      <c r="B203" s="88" t="s">
        <v>565</v>
      </c>
      <c r="C203" s="94" t="s">
        <v>76</v>
      </c>
      <c r="D203" s="95">
        <v>140700</v>
      </c>
      <c r="E203" s="102">
        <v>44400</v>
      </c>
      <c r="F203" s="72">
        <f t="shared" si="13"/>
        <v>0.31556503198294245</v>
      </c>
      <c r="G203" s="82">
        <v>44000</v>
      </c>
      <c r="H203" s="72">
        <f t="shared" si="14"/>
        <v>0.31272210376687987</v>
      </c>
      <c r="I203" s="74"/>
      <c r="J203" s="74"/>
      <c r="K203" s="74"/>
      <c r="L203" s="74"/>
    </row>
    <row r="204" spans="1:12" s="81" customFormat="1" ht="38.25">
      <c r="A204" s="80">
        <f t="shared" si="15"/>
        <v>189</v>
      </c>
      <c r="B204" s="88" t="s">
        <v>565</v>
      </c>
      <c r="C204" s="94" t="s">
        <v>101</v>
      </c>
      <c r="D204" s="95">
        <v>180649</v>
      </c>
      <c r="E204" s="102">
        <v>52300</v>
      </c>
      <c r="F204" s="72">
        <f t="shared" si="13"/>
        <v>0.2895117050191255</v>
      </c>
      <c r="G204" s="82">
        <v>59637</v>
      </c>
      <c r="H204" s="72">
        <f t="shared" si="14"/>
        <v>0.33012637767161734</v>
      </c>
      <c r="I204" s="74"/>
      <c r="J204" s="74"/>
      <c r="K204" s="74"/>
      <c r="L204" s="74"/>
    </row>
    <row r="205" spans="1:12" s="81" customFormat="1" ht="38.25">
      <c r="A205" s="80">
        <f t="shared" si="15"/>
        <v>190</v>
      </c>
      <c r="B205" s="88" t="s">
        <v>565</v>
      </c>
      <c r="C205" s="94" t="s">
        <v>102</v>
      </c>
      <c r="D205" s="95">
        <v>29150</v>
      </c>
      <c r="E205" s="102">
        <v>11100</v>
      </c>
      <c r="F205" s="72">
        <f t="shared" si="13"/>
        <v>0.38078902229845624</v>
      </c>
      <c r="G205" s="82">
        <v>2450</v>
      </c>
      <c r="H205" s="72">
        <f t="shared" si="14"/>
        <v>0.08404802744425385</v>
      </c>
      <c r="I205" s="74"/>
      <c r="J205" s="74"/>
      <c r="K205" s="74"/>
      <c r="L205" s="74"/>
    </row>
    <row r="206" spans="1:12" s="81" customFormat="1" ht="38.25">
      <c r="A206" s="80">
        <f t="shared" si="15"/>
        <v>191</v>
      </c>
      <c r="B206" s="88" t="s">
        <v>565</v>
      </c>
      <c r="C206" s="94" t="s">
        <v>103</v>
      </c>
      <c r="D206" s="95">
        <v>109600</v>
      </c>
      <c r="E206" s="102">
        <v>15200</v>
      </c>
      <c r="F206" s="72">
        <f t="shared" si="13"/>
        <v>0.1386861313868613</v>
      </c>
      <c r="G206" s="82">
        <v>41900</v>
      </c>
      <c r="H206" s="72">
        <f t="shared" si="14"/>
        <v>0.3822992700729927</v>
      </c>
      <c r="I206" s="74"/>
      <c r="J206" s="74"/>
      <c r="K206" s="74"/>
      <c r="L206" s="74"/>
    </row>
    <row r="207" spans="1:12" s="81" customFormat="1" ht="38.25">
      <c r="A207" s="80">
        <f t="shared" si="15"/>
        <v>192</v>
      </c>
      <c r="B207" s="88" t="s">
        <v>565</v>
      </c>
      <c r="C207" s="94" t="s">
        <v>81</v>
      </c>
      <c r="D207" s="95">
        <v>16628</v>
      </c>
      <c r="E207" s="102">
        <v>8520</v>
      </c>
      <c r="F207" s="72">
        <f t="shared" si="13"/>
        <v>0.5123887418811643</v>
      </c>
      <c r="G207" s="82">
        <v>2400</v>
      </c>
      <c r="H207" s="72">
        <f t="shared" si="14"/>
        <v>0.1443348568679336</v>
      </c>
      <c r="I207" s="74"/>
      <c r="J207" s="74"/>
      <c r="K207" s="74"/>
      <c r="L207" s="74"/>
    </row>
    <row r="208" spans="1:12" s="81" customFormat="1" ht="38.25">
      <c r="A208" s="80">
        <f t="shared" si="15"/>
        <v>193</v>
      </c>
      <c r="B208" s="88" t="s">
        <v>565</v>
      </c>
      <c r="C208" s="94" t="s">
        <v>104</v>
      </c>
      <c r="D208" s="95">
        <v>248220</v>
      </c>
      <c r="E208" s="102">
        <v>22272</v>
      </c>
      <c r="F208" s="72">
        <f t="shared" si="13"/>
        <v>0.08972685520908871</v>
      </c>
      <c r="G208" s="82">
        <v>127420</v>
      </c>
      <c r="H208" s="72">
        <f t="shared" si="14"/>
        <v>0.513334944807026</v>
      </c>
      <c r="I208" s="74"/>
      <c r="J208" s="74"/>
      <c r="K208" s="74"/>
      <c r="L208" s="74"/>
    </row>
    <row r="209" spans="1:12" s="81" customFormat="1" ht="38.25">
      <c r="A209" s="80">
        <f t="shared" si="15"/>
        <v>194</v>
      </c>
      <c r="B209" s="88" t="s">
        <v>565</v>
      </c>
      <c r="C209" s="93" t="s">
        <v>90</v>
      </c>
      <c r="D209" s="92">
        <v>43612</v>
      </c>
      <c r="E209" s="102">
        <v>14630</v>
      </c>
      <c r="F209" s="72">
        <f t="shared" si="13"/>
        <v>0.3354581307896909</v>
      </c>
      <c r="G209" s="82">
        <v>21121</v>
      </c>
      <c r="H209" s="72">
        <f t="shared" si="14"/>
        <v>0.48429331376685314</v>
      </c>
      <c r="I209" s="74"/>
      <c r="J209" s="74"/>
      <c r="K209" s="74"/>
      <c r="L209" s="74"/>
    </row>
    <row r="210" spans="1:12" s="81" customFormat="1" ht="38.25">
      <c r="A210" s="80">
        <f t="shared" si="15"/>
        <v>195</v>
      </c>
      <c r="B210" s="88" t="s">
        <v>565</v>
      </c>
      <c r="C210" s="94" t="s">
        <v>105</v>
      </c>
      <c r="D210" s="95">
        <v>52650</v>
      </c>
      <c r="E210" s="102">
        <v>12800</v>
      </c>
      <c r="F210" s="72">
        <f t="shared" si="13"/>
        <v>0.24311490978157646</v>
      </c>
      <c r="G210" s="82">
        <v>8100</v>
      </c>
      <c r="H210" s="72">
        <f t="shared" si="14"/>
        <v>0.15384615384615385</v>
      </c>
      <c r="I210" s="74"/>
      <c r="J210" s="74"/>
      <c r="K210" s="74"/>
      <c r="L210" s="74"/>
    </row>
    <row r="211" spans="1:12" s="81" customFormat="1" ht="38.25">
      <c r="A211" s="80">
        <f t="shared" si="15"/>
        <v>196</v>
      </c>
      <c r="B211" s="88" t="s">
        <v>565</v>
      </c>
      <c r="C211" s="94" t="s">
        <v>86</v>
      </c>
      <c r="D211" s="95">
        <v>30375</v>
      </c>
      <c r="E211" s="102">
        <v>10805</v>
      </c>
      <c r="F211" s="72">
        <f t="shared" si="13"/>
        <v>0.3557201646090535</v>
      </c>
      <c r="G211" s="82">
        <v>15830</v>
      </c>
      <c r="H211" s="72">
        <f t="shared" si="14"/>
        <v>0.5211522633744856</v>
      </c>
      <c r="I211" s="74"/>
      <c r="J211" s="74"/>
      <c r="K211" s="74"/>
      <c r="L211" s="74"/>
    </row>
    <row r="212" spans="1:12" s="81" customFormat="1" ht="38.25">
      <c r="A212" s="80">
        <f t="shared" si="15"/>
        <v>197</v>
      </c>
      <c r="B212" s="88" t="s">
        <v>565</v>
      </c>
      <c r="C212" s="94" t="s">
        <v>106</v>
      </c>
      <c r="D212" s="95">
        <v>121350</v>
      </c>
      <c r="E212" s="102">
        <v>22600</v>
      </c>
      <c r="F212" s="72">
        <f t="shared" si="13"/>
        <v>0.1862381540997116</v>
      </c>
      <c r="G212" s="82">
        <v>37250</v>
      </c>
      <c r="H212" s="72">
        <f t="shared" si="14"/>
        <v>0.30696332921302016</v>
      </c>
      <c r="I212" s="74"/>
      <c r="J212" s="74"/>
      <c r="K212" s="74"/>
      <c r="L212" s="74"/>
    </row>
    <row r="213" spans="1:12" s="81" customFormat="1" ht="38.25">
      <c r="A213" s="80">
        <f t="shared" si="15"/>
        <v>198</v>
      </c>
      <c r="B213" s="88" t="s">
        <v>565</v>
      </c>
      <c r="C213" s="94" t="s">
        <v>107</v>
      </c>
      <c r="D213" s="95">
        <v>20677</v>
      </c>
      <c r="E213" s="102">
        <v>10290</v>
      </c>
      <c r="F213" s="72">
        <f>E213/D213</f>
        <v>0.49765439860714805</v>
      </c>
      <c r="G213" s="82">
        <v>1894</v>
      </c>
      <c r="H213" s="72">
        <f>G213/D213</f>
        <v>0.09159936160951782</v>
      </c>
      <c r="I213" s="74"/>
      <c r="J213" s="74"/>
      <c r="K213" s="74"/>
      <c r="L213" s="74"/>
    </row>
    <row r="214" spans="1:12" s="81" customFormat="1" ht="38.25">
      <c r="A214" s="80">
        <f t="shared" si="15"/>
        <v>199</v>
      </c>
      <c r="B214" s="88" t="s">
        <v>565</v>
      </c>
      <c r="C214" s="94" t="s">
        <v>108</v>
      </c>
      <c r="D214" s="95">
        <v>102428</v>
      </c>
      <c r="E214" s="102">
        <v>4400</v>
      </c>
      <c r="F214" s="72">
        <f>E214/D214</f>
        <v>0.042957003944234</v>
      </c>
      <c r="G214" s="82">
        <v>13600</v>
      </c>
      <c r="H214" s="72">
        <f>G214/D214</f>
        <v>0.13277619400945054</v>
      </c>
      <c r="I214" s="74"/>
      <c r="J214" s="74"/>
      <c r="K214" s="74"/>
      <c r="L214" s="74"/>
    </row>
    <row r="215" spans="1:12" s="81" customFormat="1" ht="38.25">
      <c r="A215" s="80">
        <f t="shared" si="15"/>
        <v>200</v>
      </c>
      <c r="B215" s="88" t="s">
        <v>565</v>
      </c>
      <c r="C215" s="94" t="s">
        <v>87</v>
      </c>
      <c r="D215" s="95">
        <v>62846.68</v>
      </c>
      <c r="E215" s="102">
        <v>16700</v>
      </c>
      <c r="F215" s="72">
        <f>E215/D215</f>
        <v>0.2657260494906016</v>
      </c>
      <c r="G215" s="82">
        <v>11300</v>
      </c>
      <c r="H215" s="72">
        <f>G215/D215</f>
        <v>0.1798026562421436</v>
      </c>
      <c r="I215" s="74"/>
      <c r="J215" s="74"/>
      <c r="K215" s="74"/>
      <c r="L215" s="74"/>
    </row>
    <row r="216" spans="1:12" s="81" customFormat="1" ht="38.25">
      <c r="A216" s="80">
        <f t="shared" si="15"/>
        <v>201</v>
      </c>
      <c r="B216" s="88" t="s">
        <v>565</v>
      </c>
      <c r="C216" s="94" t="s">
        <v>84</v>
      </c>
      <c r="D216" s="95">
        <v>53660</v>
      </c>
      <c r="E216" s="102">
        <v>7550</v>
      </c>
      <c r="F216" s="72">
        <f>E216/D216</f>
        <v>0.14070070816250466</v>
      </c>
      <c r="G216" s="82">
        <v>30150</v>
      </c>
      <c r="H216" s="72">
        <f>G216/D216</f>
        <v>0.5618710398807305</v>
      </c>
      <c r="I216" s="74"/>
      <c r="J216" s="74"/>
      <c r="K216" s="74"/>
      <c r="L216" s="74"/>
    </row>
    <row r="217" spans="1:12" ht="13.5">
      <c r="A217" s="10" t="s">
        <v>380</v>
      </c>
      <c r="B217" s="10"/>
      <c r="C217" s="10"/>
      <c r="D217" s="49">
        <f>D9+D25+D42+D58+D65+D71+D85</f>
        <v>17177662.5</v>
      </c>
      <c r="E217" s="49">
        <f>E9+E25+E42+E58+E65+E71+E85</f>
        <v>6400702.88</v>
      </c>
      <c r="F217" s="48"/>
      <c r="G217" s="49">
        <f>G9+G25+G42+G58+G65+G71+G85</f>
        <v>6558041.139999999</v>
      </c>
      <c r="H217" s="48"/>
      <c r="I217" s="74"/>
      <c r="J217" s="74"/>
      <c r="K217" s="74"/>
      <c r="L217" s="74"/>
    </row>
    <row r="219" spans="1:8" s="28" customFormat="1" ht="12.75">
      <c r="A219" s="22" t="s">
        <v>383</v>
      </c>
      <c r="B219" s="22"/>
      <c r="C219" s="22"/>
      <c r="D219" s="22"/>
      <c r="E219" s="22"/>
      <c r="F219" s="22"/>
      <c r="G219" s="22"/>
      <c r="H219" s="22"/>
    </row>
    <row r="220" ht="12.75" customHeight="1"/>
    <row r="221" spans="1:8" s="78" customFormat="1" ht="13.5" customHeight="1">
      <c r="A221" s="44"/>
      <c r="B221" s="198" t="s">
        <v>713</v>
      </c>
      <c r="C221" s="224"/>
      <c r="D221" s="224"/>
      <c r="E221" s="224"/>
      <c r="F221" s="224"/>
      <c r="G221" s="224"/>
      <c r="H221" s="224"/>
    </row>
    <row r="222" spans="2:8" ht="12.75">
      <c r="B222" s="198" t="s">
        <v>24</v>
      </c>
      <c r="C222" s="224"/>
      <c r="D222" s="224"/>
      <c r="E222" s="224"/>
      <c r="F222" s="224"/>
      <c r="G222" s="224"/>
      <c r="H222" s="224"/>
    </row>
    <row r="223" spans="2:8" ht="12.75">
      <c r="B223" s="224"/>
      <c r="C223" s="224"/>
      <c r="D223" s="224"/>
      <c r="E223" s="224"/>
      <c r="F223" s="224"/>
      <c r="G223" s="224"/>
      <c r="H223" s="224"/>
    </row>
    <row r="224" spans="2:8" ht="12.75">
      <c r="B224" s="224"/>
      <c r="C224" s="224"/>
      <c r="D224" s="224"/>
      <c r="E224" s="224"/>
      <c r="F224" s="224"/>
      <c r="G224" s="224"/>
      <c r="H224" s="224"/>
    </row>
    <row r="225" spans="2:8" ht="12.75">
      <c r="B225" s="198" t="s">
        <v>8</v>
      </c>
      <c r="C225" s="199"/>
      <c r="D225" s="199"/>
      <c r="E225" s="199"/>
      <c r="F225" s="199"/>
      <c r="G225" s="199"/>
      <c r="H225" s="199"/>
    </row>
    <row r="226" spans="2:8" ht="12.75">
      <c r="B226" s="224"/>
      <c r="C226" s="224"/>
      <c r="D226" s="224"/>
      <c r="E226" s="224"/>
      <c r="F226" s="224"/>
      <c r="G226" s="224"/>
      <c r="H226" s="224"/>
    </row>
    <row r="227" spans="2:8" ht="12.75">
      <c r="B227" s="198" t="s">
        <v>831</v>
      </c>
      <c r="C227" s="199"/>
      <c r="D227" s="199"/>
      <c r="E227" s="199"/>
      <c r="F227" s="199"/>
      <c r="G227" s="199"/>
      <c r="H227" s="199"/>
    </row>
    <row r="228" spans="2:8" ht="12.75">
      <c r="B228" s="199"/>
      <c r="C228" s="199"/>
      <c r="D228" s="199"/>
      <c r="E228" s="199"/>
      <c r="F228" s="199"/>
      <c r="G228" s="199"/>
      <c r="H228" s="199"/>
    </row>
    <row r="229" spans="2:3" ht="13.5">
      <c r="B229" s="44" t="s">
        <v>832</v>
      </c>
      <c r="C229" s="44"/>
    </row>
    <row r="230" spans="2:3" ht="13.5">
      <c r="B230" s="44" t="s">
        <v>833</v>
      </c>
      <c r="C230" s="44"/>
    </row>
    <row r="231" spans="2:3" ht="13.5">
      <c r="B231" s="44" t="s">
        <v>834</v>
      </c>
      <c r="C231" s="44"/>
    </row>
    <row r="232" spans="2:3" ht="13.5">
      <c r="B232" s="44" t="s">
        <v>835</v>
      </c>
      <c r="C232" s="44"/>
    </row>
    <row r="233" ht="13.5">
      <c r="B233" s="79" t="s">
        <v>586</v>
      </c>
    </row>
  </sheetData>
  <mergeCells count="20">
    <mergeCell ref="B227:H228"/>
    <mergeCell ref="A1:J1"/>
    <mergeCell ref="A3:H3"/>
    <mergeCell ref="A7:A8"/>
    <mergeCell ref="B7:B8"/>
    <mergeCell ref="C7:C8"/>
    <mergeCell ref="D7:D8"/>
    <mergeCell ref="E7:F7"/>
    <mergeCell ref="A5:K5"/>
    <mergeCell ref="G7:H7"/>
    <mergeCell ref="A9:C9"/>
    <mergeCell ref="A42:C42"/>
    <mergeCell ref="B225:H226"/>
    <mergeCell ref="B221:H221"/>
    <mergeCell ref="A65:C65"/>
    <mergeCell ref="A25:C25"/>
    <mergeCell ref="B222:H224"/>
    <mergeCell ref="A58:C58"/>
    <mergeCell ref="A71:C71"/>
    <mergeCell ref="A85:C8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Szkolut</dc:creator>
  <cp:keywords/>
  <dc:description/>
  <cp:lastModifiedBy>Zdrada</cp:lastModifiedBy>
  <cp:lastPrinted>2007-07-25T09:06:47Z</cp:lastPrinted>
  <dcterms:created xsi:type="dcterms:W3CDTF">2007-05-18T08:11:42Z</dcterms:created>
  <dcterms:modified xsi:type="dcterms:W3CDTF">2007-08-14T06:59:39Z</dcterms:modified>
  <cp:category/>
  <cp:version/>
  <cp:contentType/>
  <cp:contentStatus/>
</cp:coreProperties>
</file>