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Arkusz1" sheetId="1" r:id="rId1"/>
  </sheets>
  <definedNames>
    <definedName name="_xlnm.Print_Area" localSheetId="0">'Arkusz1'!$A$1:$J$57</definedName>
  </definedNames>
  <calcPr fullCalcOnLoad="1"/>
</workbook>
</file>

<file path=xl/sharedStrings.xml><?xml version="1.0" encoding="utf-8"?>
<sst xmlns="http://schemas.openxmlformats.org/spreadsheetml/2006/main" count="67" uniqueCount="67">
  <si>
    <t>Nazwa i adres jednostki sprawozdawczej</t>
  </si>
  <si>
    <t>Numer identyfikacyjny REGON</t>
  </si>
  <si>
    <t>Rachunek zysków i strat jednostki</t>
  </si>
  <si>
    <t>(wariant porównawczy)</t>
  </si>
  <si>
    <t>Adresat:</t>
  </si>
  <si>
    <t>IV. Przychody netto ze sprzedaży towarów i materiałów</t>
  </si>
  <si>
    <t xml:space="preserve">B.  Koszty działalności operacyjnej </t>
  </si>
  <si>
    <t>I.   Przychody netto ze sprzedaży produktów</t>
  </si>
  <si>
    <t>II.   Zmiana stanu produktów (zwiększenie - wartość dodatnia, zmniejszenie- wartość ujemna)</t>
  </si>
  <si>
    <t>A.  Przychody netto ze sprzedaży i zrównane z nimi, w tym :</t>
  </si>
  <si>
    <t xml:space="preserve">D.  Pozostałe przychody operacyjne </t>
  </si>
  <si>
    <t>I.   Zysk ze zbycia niefinansowych aktywów trwałych</t>
  </si>
  <si>
    <t>II.  Dotacje</t>
  </si>
  <si>
    <t>E.  Pozostałe koszty operacyjne</t>
  </si>
  <si>
    <t>G.  Przychody finansowe</t>
  </si>
  <si>
    <t>II.  Odsetki</t>
  </si>
  <si>
    <t>H.  Koszty finansowe</t>
  </si>
  <si>
    <t>II.  Inne</t>
  </si>
  <si>
    <t>J. Wynik zdarzeń nadzwyczajnych ( J.I. - J.II. )</t>
  </si>
  <si>
    <t>VIII. Wartość sprzedanych towarów i materiałów</t>
  </si>
  <si>
    <t>VII.  Pozostałe koszty rodzajowe</t>
  </si>
  <si>
    <t>VI.  Ubezpieczenia społeczne i inne świadczenia dla pracowników</t>
  </si>
  <si>
    <t>V.   Wynagrodzenia</t>
  </si>
  <si>
    <t>IV.  Podatki i opłaty</t>
  </si>
  <si>
    <t>III.  Usługi obce</t>
  </si>
  <si>
    <t>II.   Zużycie materiałów i energii</t>
  </si>
  <si>
    <t>I.    Amortyzacja</t>
  </si>
  <si>
    <t>I.   Dywidendy i udziały w zyskach</t>
  </si>
  <si>
    <t>III.  Inne</t>
  </si>
  <si>
    <t>I.   Odsetki</t>
  </si>
  <si>
    <t>II.  Straty nadzwyczajne</t>
  </si>
  <si>
    <t>I.   Zyski nadzwyczajne</t>
  </si>
  <si>
    <t>L.  Podatek dochodowy</t>
  </si>
  <si>
    <t>N.  Zysk ( strata ) netto ( K - L - M )</t>
  </si>
  <si>
    <t>wysyłać bez pisma przewodniego</t>
  </si>
  <si>
    <t>Urząd Miasta Katowice</t>
  </si>
  <si>
    <t>ul. Młyńska 4</t>
  </si>
  <si>
    <t>40-098 Katowice</t>
  </si>
  <si>
    <t xml:space="preserve"> sprawozdania  jednostek i zakładów budżetowych</t>
  </si>
  <si>
    <t>Wyłączenia z tytułu transakcji z innymi jednostkami i zakładami budżetowymi (ze znakiem "-")</t>
  </si>
  <si>
    <t>Stan na koniec roku bieżącego</t>
  </si>
  <si>
    <t>IX.   Inne świadczenia finansowane z budżetu</t>
  </si>
  <si>
    <t>X.   Pozostałe obciążenia</t>
  </si>
  <si>
    <t>III. Inne przychody operacyjne</t>
  </si>
  <si>
    <t>(rok, miesiąc, dzień)</t>
  </si>
  <si>
    <t>Nr noty wyłączeń</t>
  </si>
  <si>
    <t xml:space="preserve">Stan na koniec roku roku poprzedniego </t>
  </si>
  <si>
    <t>Stan na koniec roku bieżącego jednostek i zakładów budżetowych (po wyłączeniach)</t>
  </si>
  <si>
    <t xml:space="preserve">2/ </t>
  </si>
  <si>
    <t xml:space="preserve">III.  Koszt wytworzenia produktów na własne potrzeby jednostki </t>
  </si>
  <si>
    <t>VI.  Przychody z tytułu dochodów budżetowych</t>
  </si>
  <si>
    <t xml:space="preserve">1/ </t>
  </si>
  <si>
    <t>Skarbnik/Główny księgowy</t>
  </si>
  <si>
    <t>Prezydent/Kierownik jednostki</t>
  </si>
  <si>
    <t>I.   Koszty inwestycji finansowanych ze środków własnych samorządowych zakładów budżetowych i dochodów własnych jednostek budżetowych gromadzonych na wydzielonym rachunku)</t>
  </si>
  <si>
    <t>II. Pozostałe koszty operacyjne</t>
  </si>
  <si>
    <t>F.  Zysk (strata) z działalności operacyjnej (C + D - E)</t>
  </si>
  <si>
    <t>I.  Zysk (strata) z działalności gospodarczej (F + G - H)</t>
  </si>
  <si>
    <t>K.  Zysk (strata) brutto (I -+ J)</t>
  </si>
  <si>
    <t>C.  Zysk (strata) ze sprzedaży  (A - B)</t>
  </si>
  <si>
    <t xml:space="preserve">M. Pozostałe obowiązkowe zmniejszenia zysku (zwiększenia straty ) oraz nadwyżki środków obrotowych  </t>
  </si>
  <si>
    <t>Informacje uzupełniające istotne dla oceny rzetelności i przejrzystości sytuacji finansowej:</t>
  </si>
  <si>
    <t>Katowice</t>
  </si>
  <si>
    <t>Miejski Ośrodek Pomocy Społecznej</t>
  </si>
  <si>
    <t>003451387</t>
  </si>
  <si>
    <t>,</t>
  </si>
  <si>
    <t>sporządzony na dzień 31 grudnia 2020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</si>
</sst>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35" xfId="0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3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4" fontId="0" fillId="0" borderId="38" xfId="0" applyNumberFormat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4" fontId="2" fillId="0" borderId="41" xfId="0" applyNumberFormat="1" applyFont="1" applyBorder="1" applyAlignment="1">
      <alignment vertical="center"/>
    </xf>
    <xf numFmtId="0" fontId="6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0" fillId="0" borderId="4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45" xfId="0" applyNumberFormat="1" applyBorder="1" applyAlignment="1">
      <alignment vertical="center"/>
    </xf>
    <xf numFmtId="4" fontId="2" fillId="0" borderId="46" xfId="0" applyNumberFormat="1" applyFont="1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vertical="center"/>
    </xf>
    <xf numFmtId="4" fontId="0" fillId="0" borderId="48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4" fontId="0" fillId="0" borderId="50" xfId="0" applyNumberFormat="1" applyBorder="1" applyAlignment="1">
      <alignment vertical="center"/>
    </xf>
    <xf numFmtId="4" fontId="0" fillId="0" borderId="51" xfId="0" applyNumberFormat="1" applyBorder="1" applyAlignment="1">
      <alignment vertical="center"/>
    </xf>
    <xf numFmtId="4" fontId="0" fillId="0" borderId="52" xfId="0" applyNumberFormat="1" applyBorder="1" applyAlignment="1">
      <alignment vertical="center"/>
    </xf>
    <xf numFmtId="4" fontId="2" fillId="0" borderId="48" xfId="0" applyNumberFormat="1" applyFont="1" applyBorder="1" applyAlignment="1">
      <alignment vertical="center"/>
    </xf>
    <xf numFmtId="14" fontId="6" fillId="0" borderId="37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4" xfId="0" applyFont="1" applyFill="1" applyBorder="1" applyAlignment="1">
      <alignment horizontal="justify" vertical="center" wrapText="1"/>
    </xf>
    <xf numFmtId="0" fontId="3" fillId="0" borderId="62" xfId="0" applyFont="1" applyFill="1" applyBorder="1" applyAlignment="1">
      <alignment horizontal="justify" vertical="center" wrapText="1"/>
    </xf>
    <xf numFmtId="0" fontId="3" fillId="0" borderId="63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64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3" fillId="0" borderId="5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SheetLayoutView="75" workbookViewId="0" topLeftCell="A1">
      <selection activeCell="L6" sqref="L6"/>
    </sheetView>
  </sheetViews>
  <sheetFormatPr defaultColWidth="9.140625" defaultRowHeight="12.75"/>
  <cols>
    <col min="1" max="2" width="9.140625" style="5" customWidth="1"/>
    <col min="3" max="3" width="16.00390625" style="5" customWidth="1"/>
    <col min="4" max="4" width="10.140625" style="5" bestFit="1" customWidth="1"/>
    <col min="5" max="5" width="20.140625" style="5" customWidth="1"/>
    <col min="6" max="6" width="15.8515625" style="5" customWidth="1"/>
    <col min="7" max="8" width="17.00390625" style="5" customWidth="1"/>
    <col min="9" max="9" width="18.140625" style="5" customWidth="1"/>
    <col min="10" max="10" width="11.7109375" style="5" customWidth="1"/>
    <col min="11" max="11" width="15.00390625" style="5" customWidth="1"/>
    <col min="12" max="16384" width="9.140625" style="5" customWidth="1"/>
  </cols>
  <sheetData>
    <row r="1" spans="7:11" ht="13.5" thickBot="1">
      <c r="G1" s="7"/>
      <c r="H1" s="6"/>
      <c r="J1" s="8"/>
      <c r="K1" s="9"/>
    </row>
    <row r="2" spans="1:10" ht="12.75">
      <c r="A2" s="104" t="s">
        <v>0</v>
      </c>
      <c r="B2" s="105"/>
      <c r="C2" s="121"/>
      <c r="D2" s="106"/>
      <c r="E2" s="107"/>
      <c r="F2" s="107"/>
      <c r="G2" s="104" t="s">
        <v>4</v>
      </c>
      <c r="H2" s="105"/>
      <c r="I2" s="10"/>
      <c r="J2" s="11"/>
    </row>
    <row r="3" spans="1:10" ht="19.5" customHeight="1">
      <c r="A3" s="108" t="s">
        <v>63</v>
      </c>
      <c r="B3" s="90"/>
      <c r="C3" s="122"/>
      <c r="D3" s="89" t="s">
        <v>2</v>
      </c>
      <c r="E3" s="90"/>
      <c r="F3" s="90"/>
      <c r="G3" s="108" t="s">
        <v>35</v>
      </c>
      <c r="H3" s="90"/>
      <c r="I3" s="90"/>
      <c r="J3" s="12"/>
    </row>
    <row r="4" spans="1:10" ht="18" customHeight="1">
      <c r="A4" s="78" t="s">
        <v>62</v>
      </c>
      <c r="B4" s="79"/>
      <c r="C4" s="123"/>
      <c r="D4" s="109" t="s">
        <v>3</v>
      </c>
      <c r="E4" s="110"/>
      <c r="F4" s="110"/>
      <c r="G4" s="108" t="s">
        <v>36</v>
      </c>
      <c r="H4" s="90"/>
      <c r="I4" s="90"/>
      <c r="J4" s="12"/>
    </row>
    <row r="5" spans="1:10" ht="15.75" customHeight="1">
      <c r="A5" s="86" t="s">
        <v>1</v>
      </c>
      <c r="B5" s="87"/>
      <c r="C5" s="88"/>
      <c r="D5" s="89" t="s">
        <v>66</v>
      </c>
      <c r="E5" s="90"/>
      <c r="F5" s="90"/>
      <c r="G5" s="78" t="s">
        <v>37</v>
      </c>
      <c r="H5" s="79"/>
      <c r="I5" s="79"/>
      <c r="J5" s="12"/>
    </row>
    <row r="6" spans="1:10" ht="24" customHeight="1" thickBot="1">
      <c r="A6" s="94" t="s">
        <v>64</v>
      </c>
      <c r="B6" s="95"/>
      <c r="C6" s="96"/>
      <c r="D6" s="91" t="s">
        <v>38</v>
      </c>
      <c r="E6" s="92"/>
      <c r="F6" s="93"/>
      <c r="G6" s="13" t="s">
        <v>34</v>
      </c>
      <c r="H6" s="14"/>
      <c r="I6" s="14"/>
      <c r="J6" s="15"/>
    </row>
    <row r="7" spans="1:10" ht="81" customHeight="1" thickBot="1">
      <c r="A7" s="84"/>
      <c r="B7" s="85"/>
      <c r="C7" s="85"/>
      <c r="D7" s="85"/>
      <c r="E7" s="85"/>
      <c r="F7" s="68" t="s">
        <v>46</v>
      </c>
      <c r="G7" s="18" t="s">
        <v>40</v>
      </c>
      <c r="H7" s="19" t="s">
        <v>39</v>
      </c>
      <c r="I7" s="16" t="s">
        <v>47</v>
      </c>
      <c r="J7" s="17" t="s">
        <v>45</v>
      </c>
    </row>
    <row r="8" spans="1:10" s="1" customFormat="1" ht="15.75" customHeight="1" thickBot="1">
      <c r="A8" s="80" t="s">
        <v>9</v>
      </c>
      <c r="B8" s="81"/>
      <c r="C8" s="81"/>
      <c r="D8" s="81"/>
      <c r="E8" s="81"/>
      <c r="F8" s="69">
        <f>F9+F10+F11+F12+F13+F14</f>
        <v>5770673.59</v>
      </c>
      <c r="G8" s="3">
        <f>G9+G10+G11+G12+G13+G14</f>
        <v>7239981</v>
      </c>
      <c r="H8" s="3">
        <f>H9+H10+H11+H12+H13+H14</f>
        <v>0</v>
      </c>
      <c r="I8" s="3">
        <f>I9+I10+I11+I12+I13+I14</f>
        <v>7239981</v>
      </c>
      <c r="J8" s="20"/>
    </row>
    <row r="9" spans="1:10" ht="18" customHeight="1">
      <c r="A9" s="82" t="s">
        <v>7</v>
      </c>
      <c r="B9" s="83"/>
      <c r="C9" s="83"/>
      <c r="D9" s="83"/>
      <c r="E9" s="83"/>
      <c r="F9" s="70">
        <v>0</v>
      </c>
      <c r="G9" s="23">
        <v>0</v>
      </c>
      <c r="H9" s="21">
        <v>0</v>
      </c>
      <c r="I9" s="22">
        <f aca="true" t="shared" si="0" ref="I9:I48">G9+H9</f>
        <v>0</v>
      </c>
      <c r="J9" s="24"/>
    </row>
    <row r="10" spans="1:10" ht="24.75" customHeight="1">
      <c r="A10" s="124" t="s">
        <v>8</v>
      </c>
      <c r="B10" s="125"/>
      <c r="C10" s="125"/>
      <c r="D10" s="125"/>
      <c r="E10" s="125"/>
      <c r="F10" s="71">
        <v>0</v>
      </c>
      <c r="G10" s="27">
        <v>0</v>
      </c>
      <c r="H10" s="25">
        <v>0</v>
      </c>
      <c r="I10" s="26">
        <f t="shared" si="0"/>
        <v>0</v>
      </c>
      <c r="J10" s="28"/>
    </row>
    <row r="11" spans="1:10" ht="15.75" customHeight="1">
      <c r="A11" s="126" t="s">
        <v>49</v>
      </c>
      <c r="B11" s="98"/>
      <c r="C11" s="98"/>
      <c r="D11" s="98"/>
      <c r="E11" s="98"/>
      <c r="F11" s="71">
        <v>0</v>
      </c>
      <c r="G11" s="27">
        <v>0</v>
      </c>
      <c r="H11" s="25">
        <v>0</v>
      </c>
      <c r="I11" s="26">
        <f t="shared" si="0"/>
        <v>0</v>
      </c>
      <c r="J11" s="28"/>
    </row>
    <row r="12" spans="1:10" ht="15.75" customHeight="1">
      <c r="A12" s="97" t="s">
        <v>5</v>
      </c>
      <c r="B12" s="98"/>
      <c r="C12" s="98"/>
      <c r="D12" s="98"/>
      <c r="E12" s="98"/>
      <c r="F12" s="71">
        <v>0</v>
      </c>
      <c r="G12" s="27">
        <v>0</v>
      </c>
      <c r="H12" s="25">
        <v>0</v>
      </c>
      <c r="I12" s="26">
        <f t="shared" si="0"/>
        <v>0</v>
      </c>
      <c r="J12" s="28"/>
    </row>
    <row r="13" spans="1:10" ht="15.75" customHeight="1">
      <c r="A13" s="101" t="s">
        <v>65</v>
      </c>
      <c r="B13" s="100"/>
      <c r="C13" s="100"/>
      <c r="D13" s="100"/>
      <c r="E13" s="100"/>
      <c r="F13" s="72">
        <v>0</v>
      </c>
      <c r="G13" s="51">
        <v>0</v>
      </c>
      <c r="H13" s="52">
        <v>0</v>
      </c>
      <c r="I13" s="53">
        <f t="shared" si="0"/>
        <v>0</v>
      </c>
      <c r="J13" s="34"/>
    </row>
    <row r="14" spans="1:11" ht="15.75" customHeight="1" thickBot="1">
      <c r="A14" s="101" t="s">
        <v>50</v>
      </c>
      <c r="B14" s="100"/>
      <c r="C14" s="100"/>
      <c r="D14" s="100"/>
      <c r="E14" s="100"/>
      <c r="F14" s="31">
        <v>5770673.59</v>
      </c>
      <c r="G14" s="31">
        <v>7239981</v>
      </c>
      <c r="H14" s="29">
        <v>0</v>
      </c>
      <c r="I14" s="53">
        <f t="shared" si="0"/>
        <v>7239981</v>
      </c>
      <c r="J14" s="63"/>
      <c r="K14" s="56"/>
    </row>
    <row r="15" spans="1:11" s="1" customFormat="1" ht="15.75" customHeight="1" thickBot="1">
      <c r="A15" s="80" t="s">
        <v>6</v>
      </c>
      <c r="B15" s="81"/>
      <c r="C15" s="81"/>
      <c r="D15" s="81"/>
      <c r="E15" s="81"/>
      <c r="F15" s="69">
        <f>F16+F17+F18+F19+F20+F21+F22+F23+F24+F25</f>
        <v>359707896.3</v>
      </c>
      <c r="G15" s="32">
        <f>G16+G17+G18+G19+G20+G21+G22+G23+G24+G25</f>
        <v>428669028.78</v>
      </c>
      <c r="H15" s="32">
        <f>H16+H17+H18+H19+H20+H21+H22+H23+H24+H25</f>
        <v>0</v>
      </c>
      <c r="I15" s="32">
        <f>I16+I17+I18+I19+I20+I21+I22+I23+I24+I25</f>
        <v>428669028.78</v>
      </c>
      <c r="J15" s="65"/>
      <c r="K15" s="33"/>
    </row>
    <row r="16" spans="1:10" ht="15.75" customHeight="1">
      <c r="A16" s="82" t="s">
        <v>26</v>
      </c>
      <c r="B16" s="83"/>
      <c r="C16" s="83"/>
      <c r="D16" s="83"/>
      <c r="E16" s="83"/>
      <c r="F16" s="23">
        <v>758776.75</v>
      </c>
      <c r="G16" s="23">
        <v>678867.8</v>
      </c>
      <c r="H16" s="21">
        <v>0</v>
      </c>
      <c r="I16" s="22">
        <f t="shared" si="0"/>
        <v>678867.8</v>
      </c>
      <c r="J16" s="24"/>
    </row>
    <row r="17" spans="1:10" ht="15.75" customHeight="1">
      <c r="A17" s="97" t="s">
        <v>25</v>
      </c>
      <c r="B17" s="98"/>
      <c r="C17" s="98"/>
      <c r="D17" s="98"/>
      <c r="E17" s="98"/>
      <c r="F17" s="27">
        <v>3105520.52</v>
      </c>
      <c r="G17" s="27">
        <v>3899019.55</v>
      </c>
      <c r="H17" s="25">
        <v>0</v>
      </c>
      <c r="I17" s="26">
        <f t="shared" si="0"/>
        <v>3899019.55</v>
      </c>
      <c r="J17" s="28"/>
    </row>
    <row r="18" spans="1:10" ht="15.75" customHeight="1">
      <c r="A18" s="97" t="s">
        <v>24</v>
      </c>
      <c r="B18" s="98"/>
      <c r="C18" s="98"/>
      <c r="D18" s="98"/>
      <c r="E18" s="98"/>
      <c r="F18" s="27">
        <v>9613472.5</v>
      </c>
      <c r="G18" s="27">
        <v>8434895.53</v>
      </c>
      <c r="H18" s="25">
        <v>0</v>
      </c>
      <c r="I18" s="26">
        <f t="shared" si="0"/>
        <v>8434895.53</v>
      </c>
      <c r="J18" s="28"/>
    </row>
    <row r="19" spans="1:10" ht="15.75" customHeight="1">
      <c r="A19" s="97" t="s">
        <v>23</v>
      </c>
      <c r="B19" s="98"/>
      <c r="C19" s="98"/>
      <c r="D19" s="98"/>
      <c r="E19" s="98"/>
      <c r="F19" s="27">
        <v>137257.99</v>
      </c>
      <c r="G19" s="27">
        <v>143097</v>
      </c>
      <c r="H19" s="25">
        <v>0</v>
      </c>
      <c r="I19" s="26">
        <f t="shared" si="0"/>
        <v>143097</v>
      </c>
      <c r="J19" s="28"/>
    </row>
    <row r="20" spans="1:10" ht="15.75" customHeight="1">
      <c r="A20" s="97" t="s">
        <v>22</v>
      </c>
      <c r="B20" s="98"/>
      <c r="C20" s="98"/>
      <c r="D20" s="98"/>
      <c r="E20" s="98"/>
      <c r="F20" s="27">
        <v>27998552.45</v>
      </c>
      <c r="G20" s="27">
        <v>27730468.6</v>
      </c>
      <c r="H20" s="25">
        <v>0</v>
      </c>
      <c r="I20" s="26">
        <f t="shared" si="0"/>
        <v>27730468.6</v>
      </c>
      <c r="J20" s="28"/>
    </row>
    <row r="21" spans="1:10" ht="15.75" customHeight="1">
      <c r="A21" s="97" t="s">
        <v>21</v>
      </c>
      <c r="B21" s="98"/>
      <c r="C21" s="98"/>
      <c r="D21" s="98"/>
      <c r="E21" s="98"/>
      <c r="F21" s="27">
        <v>6438613.38</v>
      </c>
      <c r="G21" s="27">
        <v>6428152.53</v>
      </c>
      <c r="H21" s="25">
        <v>0</v>
      </c>
      <c r="I21" s="26">
        <f t="shared" si="0"/>
        <v>6428152.53</v>
      </c>
      <c r="J21" s="28"/>
    </row>
    <row r="22" spans="1:10" ht="15.75" customHeight="1">
      <c r="A22" s="97" t="s">
        <v>20</v>
      </c>
      <c r="B22" s="98"/>
      <c r="C22" s="98"/>
      <c r="D22" s="98"/>
      <c r="E22" s="98"/>
      <c r="F22" s="27">
        <v>64186.03</v>
      </c>
      <c r="G22" s="27">
        <v>211542.26</v>
      </c>
      <c r="H22" s="25">
        <v>0</v>
      </c>
      <c r="I22" s="26">
        <f t="shared" si="0"/>
        <v>211542.26</v>
      </c>
      <c r="J22" s="28"/>
    </row>
    <row r="23" spans="1:10" ht="15.75" customHeight="1">
      <c r="A23" s="97" t="s">
        <v>19</v>
      </c>
      <c r="B23" s="98"/>
      <c r="C23" s="98"/>
      <c r="D23" s="98"/>
      <c r="E23" s="98"/>
      <c r="F23" s="27">
        <v>0</v>
      </c>
      <c r="G23" s="27">
        <v>0</v>
      </c>
      <c r="H23" s="25">
        <v>0</v>
      </c>
      <c r="I23" s="26">
        <f t="shared" si="0"/>
        <v>0</v>
      </c>
      <c r="J23" s="28"/>
    </row>
    <row r="24" spans="1:10" ht="15.75" customHeight="1">
      <c r="A24" s="97" t="s">
        <v>41</v>
      </c>
      <c r="B24" s="98"/>
      <c r="C24" s="98"/>
      <c r="D24" s="98"/>
      <c r="E24" s="98"/>
      <c r="F24" s="51">
        <v>311591516.68</v>
      </c>
      <c r="G24" s="51">
        <v>381142985.51</v>
      </c>
      <c r="H24" s="25">
        <v>0</v>
      </c>
      <c r="I24" s="26">
        <f t="shared" si="0"/>
        <v>381142985.51</v>
      </c>
      <c r="J24" s="28"/>
    </row>
    <row r="25" spans="1:10" ht="15.75" customHeight="1" thickBot="1">
      <c r="A25" s="99" t="s">
        <v>42</v>
      </c>
      <c r="B25" s="100"/>
      <c r="C25" s="100"/>
      <c r="D25" s="100"/>
      <c r="E25" s="100"/>
      <c r="F25" s="66">
        <v>0</v>
      </c>
      <c r="G25" s="66">
        <v>0</v>
      </c>
      <c r="H25" s="64">
        <v>0</v>
      </c>
      <c r="I25" s="30">
        <f t="shared" si="0"/>
        <v>0</v>
      </c>
      <c r="J25" s="34"/>
    </row>
    <row r="26" spans="1:10" s="1" customFormat="1" ht="15.75" customHeight="1" thickBot="1">
      <c r="A26" s="80" t="s">
        <v>59</v>
      </c>
      <c r="B26" s="81"/>
      <c r="C26" s="81"/>
      <c r="D26" s="81"/>
      <c r="E26" s="81"/>
      <c r="F26" s="69">
        <f>F8-F15</f>
        <v>-353937222.71000004</v>
      </c>
      <c r="G26" s="3">
        <f>G8-G15</f>
        <v>-421429047.78</v>
      </c>
      <c r="H26" s="35">
        <f>H8-H15</f>
        <v>0</v>
      </c>
      <c r="I26" s="35">
        <f>I8-I15</f>
        <v>-421429047.78</v>
      </c>
      <c r="J26" s="4"/>
    </row>
    <row r="27" spans="1:10" s="1" customFormat="1" ht="15.75" customHeight="1" thickBot="1">
      <c r="A27" s="80" t="s">
        <v>10</v>
      </c>
      <c r="B27" s="81"/>
      <c r="C27" s="81"/>
      <c r="D27" s="81"/>
      <c r="E27" s="81"/>
      <c r="F27" s="69">
        <f>F28+F29+F30</f>
        <v>255106.58</v>
      </c>
      <c r="G27" s="3">
        <f>G28+G29+G30</f>
        <v>591752.91</v>
      </c>
      <c r="H27" s="3">
        <f>H28+H29+H30</f>
        <v>0</v>
      </c>
      <c r="I27" s="3">
        <f>I28+I29+I30</f>
        <v>591752.91</v>
      </c>
      <c r="J27" s="4"/>
    </row>
    <row r="28" spans="1:10" ht="15.75" customHeight="1">
      <c r="A28" s="82" t="s">
        <v>11</v>
      </c>
      <c r="B28" s="83"/>
      <c r="C28" s="83"/>
      <c r="D28" s="83"/>
      <c r="E28" s="83"/>
      <c r="F28" s="70">
        <v>0</v>
      </c>
      <c r="G28" s="23">
        <v>0</v>
      </c>
      <c r="H28" s="21">
        <v>0</v>
      </c>
      <c r="I28" s="22">
        <f t="shared" si="0"/>
        <v>0</v>
      </c>
      <c r="J28" s="36"/>
    </row>
    <row r="29" spans="1:10" ht="15.75" customHeight="1">
      <c r="A29" s="97" t="s">
        <v>12</v>
      </c>
      <c r="B29" s="98"/>
      <c r="C29" s="98"/>
      <c r="D29" s="98"/>
      <c r="E29" s="98"/>
      <c r="F29" s="71">
        <v>0</v>
      </c>
      <c r="G29" s="27">
        <v>0</v>
      </c>
      <c r="H29" s="25">
        <v>0</v>
      </c>
      <c r="I29" s="26">
        <f t="shared" si="0"/>
        <v>0</v>
      </c>
      <c r="J29" s="28"/>
    </row>
    <row r="30" spans="1:10" ht="15.75" customHeight="1" thickBot="1">
      <c r="A30" s="99" t="s">
        <v>43</v>
      </c>
      <c r="B30" s="100"/>
      <c r="C30" s="100"/>
      <c r="D30" s="100"/>
      <c r="E30" s="100"/>
      <c r="F30" s="31">
        <v>255106.58</v>
      </c>
      <c r="G30" s="31">
        <v>591752.91</v>
      </c>
      <c r="H30" s="29">
        <v>0</v>
      </c>
      <c r="I30" s="30">
        <f t="shared" si="0"/>
        <v>591752.91</v>
      </c>
      <c r="J30" s="34"/>
    </row>
    <row r="31" spans="1:10" s="1" customFormat="1" ht="15.75" customHeight="1" thickBot="1">
      <c r="A31" s="80" t="s">
        <v>13</v>
      </c>
      <c r="B31" s="81"/>
      <c r="C31" s="81"/>
      <c r="D31" s="81"/>
      <c r="E31" s="81"/>
      <c r="F31" s="69">
        <f>F32+F33</f>
        <v>882671.31</v>
      </c>
      <c r="G31" s="67">
        <f>G32+G33</f>
        <v>867151.94</v>
      </c>
      <c r="H31" s="2">
        <f>H32+H32</f>
        <v>0</v>
      </c>
      <c r="I31" s="2">
        <f>I32+I33</f>
        <v>867151.94</v>
      </c>
      <c r="J31" s="4"/>
    </row>
    <row r="32" spans="1:10" ht="42.75" customHeight="1" thickBot="1">
      <c r="A32" s="111" t="s">
        <v>54</v>
      </c>
      <c r="B32" s="112"/>
      <c r="C32" s="112"/>
      <c r="D32" s="112"/>
      <c r="E32" s="112"/>
      <c r="F32" s="74">
        <v>0</v>
      </c>
      <c r="G32" s="58">
        <v>0</v>
      </c>
      <c r="H32" s="59">
        <v>0</v>
      </c>
      <c r="I32" s="60">
        <f t="shared" si="0"/>
        <v>0</v>
      </c>
      <c r="J32" s="62"/>
    </row>
    <row r="33" spans="1:10" ht="19.5" customHeight="1" thickBot="1">
      <c r="A33" s="127" t="s">
        <v>55</v>
      </c>
      <c r="B33" s="128"/>
      <c r="C33" s="128"/>
      <c r="D33" s="128"/>
      <c r="E33" s="128"/>
      <c r="F33" s="77">
        <v>882671.31</v>
      </c>
      <c r="G33" s="57">
        <v>867151.94</v>
      </c>
      <c r="H33" s="61">
        <v>0</v>
      </c>
      <c r="I33" s="54">
        <f t="shared" si="0"/>
        <v>867151.94</v>
      </c>
      <c r="J33" s="63"/>
    </row>
    <row r="34" spans="1:10" s="1" customFormat="1" ht="15.75" customHeight="1" thickBot="1">
      <c r="A34" s="80" t="s">
        <v>56</v>
      </c>
      <c r="B34" s="81"/>
      <c r="C34" s="81"/>
      <c r="D34" s="81"/>
      <c r="E34" s="81"/>
      <c r="F34" s="69">
        <f>F26+F27-F31</f>
        <v>-354564787.44000006</v>
      </c>
      <c r="G34" s="32">
        <f>G26+G27-G31</f>
        <v>-421704446.80999994</v>
      </c>
      <c r="H34" s="32">
        <f>H26+H27-H31</f>
        <v>0</v>
      </c>
      <c r="I34" s="32">
        <f>I26+I27-I31</f>
        <v>-421704446.80999994</v>
      </c>
      <c r="J34" s="4"/>
    </row>
    <row r="35" spans="1:10" s="1" customFormat="1" ht="15.75" customHeight="1" thickBot="1">
      <c r="A35" s="80" t="s">
        <v>14</v>
      </c>
      <c r="B35" s="81"/>
      <c r="C35" s="81"/>
      <c r="D35" s="81"/>
      <c r="E35" s="81"/>
      <c r="F35" s="69">
        <f>F36+F37+F38</f>
        <v>133425.78</v>
      </c>
      <c r="G35" s="3">
        <f>G36+G37+G38</f>
        <v>146247.9</v>
      </c>
      <c r="H35" s="3">
        <f>H36+H37+H38</f>
        <v>0</v>
      </c>
      <c r="I35" s="3">
        <f>I36+I37+I38</f>
        <v>146247.9</v>
      </c>
      <c r="J35" s="38"/>
    </row>
    <row r="36" spans="1:10" ht="15.75" customHeight="1">
      <c r="A36" s="82" t="s">
        <v>27</v>
      </c>
      <c r="B36" s="83"/>
      <c r="C36" s="83"/>
      <c r="D36" s="83"/>
      <c r="E36" s="83"/>
      <c r="F36" s="70">
        <v>0</v>
      </c>
      <c r="G36" s="23">
        <v>0</v>
      </c>
      <c r="H36" s="21">
        <v>0</v>
      </c>
      <c r="I36" s="22">
        <f>G36+H36</f>
        <v>0</v>
      </c>
      <c r="J36" s="24"/>
    </row>
    <row r="37" spans="1:10" ht="15.75" customHeight="1">
      <c r="A37" s="97" t="s">
        <v>15</v>
      </c>
      <c r="B37" s="98"/>
      <c r="C37" s="98"/>
      <c r="D37" s="98"/>
      <c r="E37" s="98"/>
      <c r="F37" s="27">
        <v>133425.78</v>
      </c>
      <c r="G37" s="27">
        <v>146247.9</v>
      </c>
      <c r="H37" s="25">
        <v>0</v>
      </c>
      <c r="I37" s="26">
        <f t="shared" si="0"/>
        <v>146247.9</v>
      </c>
      <c r="J37" s="28"/>
    </row>
    <row r="38" spans="1:10" ht="15.75" customHeight="1" thickBot="1">
      <c r="A38" s="99" t="s">
        <v>28</v>
      </c>
      <c r="B38" s="100"/>
      <c r="C38" s="100"/>
      <c r="D38" s="100"/>
      <c r="E38" s="100"/>
      <c r="F38" s="73">
        <v>0</v>
      </c>
      <c r="G38" s="31">
        <v>0</v>
      </c>
      <c r="H38" s="29">
        <v>0</v>
      </c>
      <c r="I38" s="30">
        <f t="shared" si="0"/>
        <v>0</v>
      </c>
      <c r="J38" s="34"/>
    </row>
    <row r="39" spans="1:10" s="1" customFormat="1" ht="15.75" customHeight="1" thickBot="1">
      <c r="A39" s="80" t="s">
        <v>16</v>
      </c>
      <c r="B39" s="81"/>
      <c r="C39" s="81"/>
      <c r="D39" s="81"/>
      <c r="E39" s="81"/>
      <c r="F39" s="69">
        <f>F40+F41</f>
        <v>0</v>
      </c>
      <c r="G39" s="32">
        <f>G40+G41</f>
        <v>1716.1</v>
      </c>
      <c r="H39" s="32">
        <f>H40+H41</f>
        <v>0</v>
      </c>
      <c r="I39" s="32">
        <f>I40+I41</f>
        <v>1716.1</v>
      </c>
      <c r="J39" s="4"/>
    </row>
    <row r="40" spans="1:10" ht="15.75" customHeight="1">
      <c r="A40" s="82" t="s">
        <v>29</v>
      </c>
      <c r="B40" s="83"/>
      <c r="C40" s="83"/>
      <c r="D40" s="83"/>
      <c r="E40" s="83"/>
      <c r="F40" s="23">
        <v>0</v>
      </c>
      <c r="G40" s="23">
        <v>0</v>
      </c>
      <c r="H40" s="21">
        <v>0</v>
      </c>
      <c r="I40" s="22">
        <f>G40+H40</f>
        <v>0</v>
      </c>
      <c r="J40" s="36"/>
    </row>
    <row r="41" spans="1:10" ht="15.75" customHeight="1" thickBot="1">
      <c r="A41" s="99" t="s">
        <v>17</v>
      </c>
      <c r="B41" s="100"/>
      <c r="C41" s="100"/>
      <c r="D41" s="100"/>
      <c r="E41" s="100"/>
      <c r="F41" s="31">
        <v>0</v>
      </c>
      <c r="G41" s="31">
        <v>1716.1</v>
      </c>
      <c r="H41" s="29">
        <v>0</v>
      </c>
      <c r="I41" s="30">
        <f t="shared" si="0"/>
        <v>1716.1</v>
      </c>
      <c r="J41" s="34"/>
    </row>
    <row r="42" spans="1:10" s="1" customFormat="1" ht="15.75" customHeight="1" thickBot="1">
      <c r="A42" s="80" t="s">
        <v>57</v>
      </c>
      <c r="B42" s="81"/>
      <c r="C42" s="81"/>
      <c r="D42" s="81"/>
      <c r="E42" s="81"/>
      <c r="F42" s="69">
        <f>F34+F35-F39</f>
        <v>-354431361.6600001</v>
      </c>
      <c r="G42" s="32">
        <f>G34+G35-G39</f>
        <v>-421559915.01</v>
      </c>
      <c r="H42" s="32">
        <f>H34+H35-H39</f>
        <v>0</v>
      </c>
      <c r="I42" s="32">
        <f>I34+I35-I39</f>
        <v>-421559915.01</v>
      </c>
      <c r="J42" s="20"/>
    </row>
    <row r="43" spans="1:10" ht="15.75" customHeight="1" thickBot="1">
      <c r="A43" s="80" t="s">
        <v>18</v>
      </c>
      <c r="B43" s="81"/>
      <c r="C43" s="81"/>
      <c r="D43" s="81"/>
      <c r="E43" s="81"/>
      <c r="F43" s="69">
        <f>F44-F45</f>
        <v>0</v>
      </c>
      <c r="G43" s="3">
        <f>G44-G45</f>
        <v>0</v>
      </c>
      <c r="H43" s="3">
        <f>H44-H45</f>
        <v>0</v>
      </c>
      <c r="I43" s="3">
        <f>I44-I45</f>
        <v>0</v>
      </c>
      <c r="J43" s="37"/>
    </row>
    <row r="44" spans="1:10" ht="15.75" customHeight="1">
      <c r="A44" s="82" t="s">
        <v>31</v>
      </c>
      <c r="B44" s="83"/>
      <c r="C44" s="83"/>
      <c r="D44" s="83"/>
      <c r="E44" s="83"/>
      <c r="F44" s="70">
        <v>0</v>
      </c>
      <c r="G44" s="23">
        <v>0</v>
      </c>
      <c r="H44" s="21">
        <v>0</v>
      </c>
      <c r="I44" s="22">
        <f>G44+H44</f>
        <v>0</v>
      </c>
      <c r="J44" s="36"/>
    </row>
    <row r="45" spans="1:10" ht="15.75" customHeight="1" thickBot="1">
      <c r="A45" s="99" t="s">
        <v>30</v>
      </c>
      <c r="B45" s="100"/>
      <c r="C45" s="100"/>
      <c r="D45" s="100"/>
      <c r="E45" s="100"/>
      <c r="F45" s="73">
        <v>0</v>
      </c>
      <c r="G45" s="31">
        <v>0</v>
      </c>
      <c r="H45" s="29">
        <v>0</v>
      </c>
      <c r="I45" s="30">
        <f t="shared" si="0"/>
        <v>0</v>
      </c>
      <c r="J45" s="34"/>
    </row>
    <row r="46" spans="1:10" s="1" customFormat="1" ht="15.75" customHeight="1" thickBot="1">
      <c r="A46" s="80" t="s">
        <v>58</v>
      </c>
      <c r="B46" s="81"/>
      <c r="C46" s="81"/>
      <c r="D46" s="81"/>
      <c r="E46" s="81"/>
      <c r="F46" s="69">
        <f>F42+F43</f>
        <v>-354431361.6600001</v>
      </c>
      <c r="G46" s="32">
        <f>G42+G43</f>
        <v>-421559915.01</v>
      </c>
      <c r="H46" s="32">
        <f>H42+H43</f>
        <v>0</v>
      </c>
      <c r="I46" s="32">
        <f>I42+I43</f>
        <v>-421559915.01</v>
      </c>
      <c r="J46" s="20"/>
    </row>
    <row r="47" spans="1:10" s="1" customFormat="1" ht="15.75" customHeight="1">
      <c r="A47" s="117" t="s">
        <v>32</v>
      </c>
      <c r="B47" s="118"/>
      <c r="C47" s="118"/>
      <c r="D47" s="118"/>
      <c r="E47" s="118"/>
      <c r="F47" s="75">
        <v>0</v>
      </c>
      <c r="G47" s="39">
        <v>0</v>
      </c>
      <c r="H47" s="22">
        <v>0</v>
      </c>
      <c r="I47" s="22">
        <f t="shared" si="0"/>
        <v>0</v>
      </c>
      <c r="J47" s="40"/>
    </row>
    <row r="48" spans="1:10" ht="25.5" customHeight="1" thickBot="1">
      <c r="A48" s="115" t="s">
        <v>60</v>
      </c>
      <c r="B48" s="116"/>
      <c r="C48" s="116"/>
      <c r="D48" s="116"/>
      <c r="E48" s="116"/>
      <c r="F48" s="73">
        <v>0</v>
      </c>
      <c r="G48" s="31">
        <v>0</v>
      </c>
      <c r="H48" s="29">
        <v>0</v>
      </c>
      <c r="I48" s="30">
        <f t="shared" si="0"/>
        <v>0</v>
      </c>
      <c r="J48" s="34"/>
    </row>
    <row r="49" spans="1:10" s="1" customFormat="1" ht="22.5" customHeight="1" thickBot="1">
      <c r="A49" s="80" t="s">
        <v>33</v>
      </c>
      <c r="B49" s="81"/>
      <c r="C49" s="81"/>
      <c r="D49" s="81"/>
      <c r="E49" s="81"/>
      <c r="F49" s="69">
        <f>F46-F47-F48</f>
        <v>-354431361.6600001</v>
      </c>
      <c r="G49" s="3">
        <f>G46-G47-G48</f>
        <v>-421559915.01</v>
      </c>
      <c r="H49" s="3">
        <f>H46-H47-H48</f>
        <v>0</v>
      </c>
      <c r="I49" s="3">
        <f>I46-I47-I48</f>
        <v>-421559915.01</v>
      </c>
      <c r="J49" s="4"/>
    </row>
    <row r="51" spans="1:8" ht="18.75" customHeight="1">
      <c r="A51" s="129" t="s">
        <v>61</v>
      </c>
      <c r="B51" s="129"/>
      <c r="C51" s="129"/>
      <c r="D51" s="129"/>
      <c r="E51" s="129"/>
      <c r="F51" s="129"/>
      <c r="H51" s="41"/>
    </row>
    <row r="52" spans="1:8" ht="14.25" customHeight="1">
      <c r="A52" s="113" t="s">
        <v>51</v>
      </c>
      <c r="B52" s="114"/>
      <c r="C52" s="114"/>
      <c r="D52" s="114"/>
      <c r="E52" s="114"/>
      <c r="F52" s="42">
        <v>0</v>
      </c>
      <c r="H52" s="41"/>
    </row>
    <row r="53" spans="1:8" ht="15.75" customHeight="1">
      <c r="A53" s="119" t="s">
        <v>48</v>
      </c>
      <c r="B53" s="119"/>
      <c r="C53" s="119"/>
      <c r="D53" s="119"/>
      <c r="E53" s="119"/>
      <c r="F53" s="43">
        <v>0</v>
      </c>
      <c r="H53" s="41"/>
    </row>
    <row r="54" spans="1:8" ht="16.5" customHeight="1">
      <c r="A54" s="120"/>
      <c r="B54" s="120"/>
      <c r="C54" s="120"/>
      <c r="D54" s="120"/>
      <c r="E54" s="120"/>
      <c r="F54" s="43"/>
      <c r="H54" s="41"/>
    </row>
    <row r="55" spans="2:8" ht="12.75">
      <c r="B55" s="44"/>
      <c r="C55" s="45"/>
      <c r="D55" s="45"/>
      <c r="E55" s="46"/>
      <c r="F55" s="45"/>
      <c r="H55" s="41"/>
    </row>
    <row r="56" spans="3:10" ht="12.75">
      <c r="C56" s="76">
        <v>44265</v>
      </c>
      <c r="D56" s="46"/>
      <c r="E56" s="46"/>
      <c r="F56" s="55"/>
      <c r="G56" s="50"/>
      <c r="H56" s="41"/>
      <c r="I56" s="50"/>
      <c r="J56" s="50"/>
    </row>
    <row r="57" spans="3:10" ht="12.75">
      <c r="C57" s="47" t="s">
        <v>44</v>
      </c>
      <c r="D57" s="47"/>
      <c r="E57" s="44"/>
      <c r="F57" s="103" t="s">
        <v>52</v>
      </c>
      <c r="G57" s="103"/>
      <c r="I57" s="102" t="s">
        <v>53</v>
      </c>
      <c r="J57" s="102"/>
    </row>
    <row r="58" ht="12.75">
      <c r="A58" s="44"/>
    </row>
    <row r="59" spans="1:14" ht="12.75">
      <c r="A59" s="44"/>
      <c r="B59" s="44"/>
      <c r="C59" s="44"/>
      <c r="D59" s="49"/>
      <c r="E59" s="44"/>
      <c r="G59" s="44"/>
      <c r="H59" s="44"/>
      <c r="J59" s="44"/>
      <c r="K59" s="44"/>
      <c r="L59" s="44"/>
      <c r="M59" s="44"/>
      <c r="N59" s="44"/>
    </row>
    <row r="60" spans="1:14" ht="12.75">
      <c r="A60" s="47"/>
      <c r="B60" s="47"/>
      <c r="C60" s="47"/>
      <c r="D60" s="47"/>
      <c r="E60" s="47"/>
      <c r="G60" s="44"/>
      <c r="H60" s="44"/>
      <c r="J60" s="44"/>
      <c r="K60" s="44"/>
      <c r="L60" s="47"/>
      <c r="M60" s="47"/>
      <c r="N60" s="47"/>
    </row>
    <row r="63" ht="12.75">
      <c r="G63" s="44"/>
    </row>
    <row r="64" ht="12.75">
      <c r="G64" s="48"/>
    </row>
    <row r="66" ht="12.75">
      <c r="I66" s="44"/>
    </row>
    <row r="69" ht="12.75">
      <c r="H69" s="44"/>
    </row>
  </sheetData>
  <sheetProtection/>
  <mergeCells count="63">
    <mergeCell ref="A53:E53"/>
    <mergeCell ref="A54:E54"/>
    <mergeCell ref="A2:C2"/>
    <mergeCell ref="A3:C3"/>
    <mergeCell ref="A4:C4"/>
    <mergeCell ref="A10:E10"/>
    <mergeCell ref="A11:E11"/>
    <mergeCell ref="A33:E33"/>
    <mergeCell ref="A51:F51"/>
    <mergeCell ref="A24:E24"/>
    <mergeCell ref="A52:E52"/>
    <mergeCell ref="A48:E48"/>
    <mergeCell ref="A49:E49"/>
    <mergeCell ref="A39:E39"/>
    <mergeCell ref="A47:E47"/>
    <mergeCell ref="A41:E41"/>
    <mergeCell ref="A43:E43"/>
    <mergeCell ref="A44:E44"/>
    <mergeCell ref="A45:E45"/>
    <mergeCell ref="A42:E42"/>
    <mergeCell ref="G2:H2"/>
    <mergeCell ref="D2:F2"/>
    <mergeCell ref="D3:F3"/>
    <mergeCell ref="G3:I3"/>
    <mergeCell ref="D4:F4"/>
    <mergeCell ref="A36:E36"/>
    <mergeCell ref="A20:E20"/>
    <mergeCell ref="G4:I4"/>
    <mergeCell ref="A32:E32"/>
    <mergeCell ref="A34:E34"/>
    <mergeCell ref="A14:E14"/>
    <mergeCell ref="A19:E19"/>
    <mergeCell ref="A12:E12"/>
    <mergeCell ref="A13:E13"/>
    <mergeCell ref="A15:E15"/>
    <mergeCell ref="I57:J57"/>
    <mergeCell ref="F57:G57"/>
    <mergeCell ref="A46:E46"/>
    <mergeCell ref="A26:E26"/>
    <mergeCell ref="A17:E17"/>
    <mergeCell ref="A28:E28"/>
    <mergeCell ref="A29:E29"/>
    <mergeCell ref="A21:E21"/>
    <mergeCell ref="A22:E22"/>
    <mergeCell ref="A27:E27"/>
    <mergeCell ref="A16:E16"/>
    <mergeCell ref="A18:E18"/>
    <mergeCell ref="A25:E25"/>
    <mergeCell ref="A23:E23"/>
    <mergeCell ref="A37:E37"/>
    <mergeCell ref="A40:E40"/>
    <mergeCell ref="A30:E30"/>
    <mergeCell ref="A38:E38"/>
    <mergeCell ref="A31:E31"/>
    <mergeCell ref="A35:E35"/>
    <mergeCell ref="G5:I5"/>
    <mergeCell ref="A8:E8"/>
    <mergeCell ref="A9:E9"/>
    <mergeCell ref="A7:E7"/>
    <mergeCell ref="A5:C5"/>
    <mergeCell ref="D5:F5"/>
    <mergeCell ref="D6:F6"/>
    <mergeCell ref="A6:C6"/>
  </mergeCells>
  <printOptions/>
  <pageMargins left="0.7874015748031497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Ilona Sieka</cp:lastModifiedBy>
  <cp:lastPrinted>2020-03-04T11:17:52Z</cp:lastPrinted>
  <dcterms:created xsi:type="dcterms:W3CDTF">2007-03-07T09:44:39Z</dcterms:created>
  <dcterms:modified xsi:type="dcterms:W3CDTF">2021-05-27T11:06:06Z</dcterms:modified>
  <cp:category/>
  <cp:version/>
  <cp:contentType/>
  <cp:contentStatus/>
</cp:coreProperties>
</file>