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wg bilansu - 2022" sheetId="1" r:id="rId1"/>
    <sheet name="likwidacje-2022" sheetId="2" r:id="rId2"/>
  </sheets>
  <definedNames>
    <definedName name="_xlnm.Print_Area" localSheetId="1">'likwidacje-2022'!$A$1:$K$15</definedName>
    <definedName name="_xlnm.Print_Area" localSheetId="0">'wg bilansu - 2022'!$A$1:$M$54</definedName>
  </definedNames>
  <calcPr fullCalcOnLoad="1"/>
</workbook>
</file>

<file path=xl/sharedStrings.xml><?xml version="1.0" encoding="utf-8"?>
<sst xmlns="http://schemas.openxmlformats.org/spreadsheetml/2006/main" count="160" uniqueCount="54">
  <si>
    <t>FORMY ZAGOSPODAROWANIA ZBĘDNYCH LUB ZUŻYTYCH SKŁADNIKÓW MAJĄTKU RUCHOMEGO</t>
  </si>
  <si>
    <t>Lp.</t>
  </si>
  <si>
    <t>Nazwa jednostki 
organizacyjnej</t>
  </si>
  <si>
    <t>Wartość 
mienia</t>
  </si>
  <si>
    <t xml:space="preserve">nieodpłatne przekazania innej jednostce org. Miasta </t>
  </si>
  <si>
    <t xml:space="preserve">użyczenie
 ( nieodpłatne udostepnienie) </t>
  </si>
  <si>
    <t>najem, dzierżawa</t>
  </si>
  <si>
    <t>darowizna</t>
  </si>
  <si>
    <t>likwidacja</t>
  </si>
  <si>
    <t>uwagi</t>
  </si>
  <si>
    <t>sprzedaż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</si>
  <si>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</si>
  <si>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</si>
  <si>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</si>
  <si>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</si>
  <si>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</si>
  <si>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</si>
  <si>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</si>
  <si>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</si>
  <si>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</si>
  <si>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wartość początkowa  [zł]     </t>
  </si>
  <si>
    <t>dotychczasowe umorzenie [zł]</t>
  </si>
  <si>
    <t>wartość netto [zł]</t>
  </si>
  <si>
    <t>wartość rynkowa [zł]</t>
  </si>
  <si>
    <t>wartość sprzedaży lub czynszu [zł]</t>
  </si>
  <si>
    <t>MOPS</t>
  </si>
  <si>
    <t xml:space="preserve">       </t>
  </si>
  <si>
    <t>(wartości należy podać w złotych i groszach - bez zaokrągleń)</t>
  </si>
  <si>
    <t>Lp</t>
  </si>
  <si>
    <t>w tym:</t>
  </si>
  <si>
    <t>Uwagi</t>
  </si>
  <si>
    <t xml:space="preserve"> Kotły
i maszyny 
energetyczne</t>
  </si>
  <si>
    <t xml:space="preserve">  Maszyny, 
urządzenia 
aparaty ogólnego 
zastosowania</t>
  </si>
  <si>
    <t xml:space="preserve"> Specjalist.
maszyny, 
urządzenia
i aparaty </t>
  </si>
  <si>
    <t xml:space="preserve"> Urządzenia 
techniczne</t>
  </si>
  <si>
    <t xml:space="preserve"> Środki 
transportu</t>
  </si>
  <si>
    <t xml:space="preserve"> Narzędzia 
przyrządy 
ruchomości, 
wyposażenie</t>
  </si>
  <si>
    <t>10.</t>
  </si>
  <si>
    <t xml:space="preserve">brutto [zł]     </t>
  </si>
  <si>
    <t>umorz.[zł]</t>
  </si>
  <si>
    <t>netto  [zł]</t>
  </si>
  <si>
    <t xml:space="preserve">Miejski Ośrodek Pomocy Społecznej </t>
  </si>
  <si>
    <t>likwidacja poprzez sprzedaż na części lub surowce wtórne</t>
  </si>
  <si>
    <t xml:space="preserve"> - </t>
  </si>
  <si>
    <t>w tym pozostałe środki trwałe  2 116 788,96 zł</t>
  </si>
  <si>
    <t xml:space="preserve">Stan na 
30.06.2009r. </t>
  </si>
  <si>
    <t>MAJĄTEK KOMUNALNY - RUCHOMOŚCI</t>
  </si>
  <si>
    <t>8+PŚT</t>
  </si>
  <si>
    <t xml:space="preserve">dot. środków trwałych oraz pozostałych środków trwałych </t>
  </si>
  <si>
    <t xml:space="preserve">Stan na 
31.12.2021r. </t>
  </si>
  <si>
    <t>w tym pozostałe środki trwałe  3 016 195,68zł</t>
  </si>
  <si>
    <t>w okresie od  31.12.2021r do 31.12.2022r.</t>
  </si>
  <si>
    <t xml:space="preserve">Stan na 
31.12.2022r. </t>
  </si>
  <si>
    <t>w tym pozostałe środki trwałe  3 196 589,92zł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</si>
</sst>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1">
    <font>
      <sz val="9"/>
      <name val="Albertus Medium CE"/>
      <family val="0"/>
    </font>
    <font>
      <sz val="11"/>
      <color indexed="8"/>
      <name val="Calibri"/>
      <family val="2"/>
    </font>
    <font>
      <sz val="11"/>
      <color indexed="8"/>
      <name val="Cambria"/>
      <family val="2"/>
    </font>
    <font>
      <b/>
      <sz val="12"/>
      <name val="Albertus Medium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lbertus Medium CE"/>
      <family val="0"/>
    </font>
    <font>
      <b/>
      <sz val="8"/>
      <name val="Times New Roman"/>
      <family val="1"/>
    </font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Times New Roman"/>
      <family val="1"/>
    </font>
    <font>
      <b/>
      <sz val="14"/>
      <name val="Century Gothic"/>
      <family val="2"/>
    </font>
    <font>
      <sz val="7"/>
      <name val="Times New Roman"/>
      <family val="1"/>
    </font>
    <font>
      <sz val="7"/>
      <name val="Arial CE"/>
      <family val="0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53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8" fillId="0" borderId="0" xfId="53">
      <alignment/>
      <protection/>
    </xf>
    <xf numFmtId="0" fontId="10" fillId="0" borderId="0" xfId="53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" fontId="5" fillId="0" borderId="16" xfId="52" applyNumberFormat="1" applyFont="1" applyBorder="1" applyAlignment="1">
      <alignment horizontal="left" vertical="center" wrapText="1"/>
      <protection/>
    </xf>
    <xf numFmtId="4" fontId="5" fillId="0" borderId="16" xfId="52" applyNumberFormat="1" applyFont="1" applyBorder="1" applyAlignment="1">
      <alignment horizontal="right" vertical="center" wrapText="1"/>
      <protection/>
    </xf>
    <xf numFmtId="4" fontId="5" fillId="0" borderId="14" xfId="52" applyNumberFormat="1" applyFont="1" applyBorder="1" applyAlignment="1">
      <alignment horizontal="left" vertical="center" wrapText="1"/>
      <protection/>
    </xf>
    <xf numFmtId="4" fontId="5" fillId="0" borderId="14" xfId="52" applyNumberFormat="1" applyFont="1" applyBorder="1" applyAlignment="1">
      <alignment horizontal="right" vertical="center" wrapText="1"/>
      <protection/>
    </xf>
    <xf numFmtId="4" fontId="5" fillId="0" borderId="14" xfId="52" applyNumberFormat="1" applyFont="1" applyBorder="1" applyAlignment="1">
      <alignment horizontal="right" vertical="center" wrapText="1"/>
      <protection/>
    </xf>
    <xf numFmtId="4" fontId="5" fillId="0" borderId="17" xfId="52" applyNumberFormat="1" applyFont="1" applyBorder="1" applyAlignment="1">
      <alignment horizontal="left" vertical="center" wrapText="1"/>
      <protection/>
    </xf>
    <xf numFmtId="4" fontId="5" fillId="0" borderId="17" xfId="52" applyNumberFormat="1" applyFont="1" applyBorder="1" applyAlignment="1">
      <alignment horizontal="right" vertical="center" wrapText="1"/>
      <protection/>
    </xf>
    <xf numFmtId="4" fontId="4" fillId="0" borderId="0" xfId="52" applyNumberFormat="1" applyFont="1" applyAlignment="1">
      <alignment horizontal="center" vertical="center" wrapText="1"/>
      <protection/>
    </xf>
    <xf numFmtId="4" fontId="5" fillId="0" borderId="0" xfId="52" applyNumberFormat="1" applyFont="1" applyAlignment="1">
      <alignment horizontal="left" vertical="center" wrapText="1"/>
      <protection/>
    </xf>
    <xf numFmtId="4" fontId="5" fillId="0" borderId="0" xfId="52" applyNumberFormat="1" applyFont="1" applyAlignment="1">
      <alignment horizontal="right" vertical="center" wrapText="1"/>
      <protection/>
    </xf>
    <xf numFmtId="4" fontId="5" fillId="0" borderId="0" xfId="52" applyNumberFormat="1" applyFont="1" applyAlignment="1" quotePrefix="1">
      <alignment horizontal="right" vertical="center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4" fontId="5" fillId="0" borderId="0" xfId="52" applyNumberFormat="1" applyFont="1" applyAlignment="1">
      <alignment horizontal="left" vertical="center"/>
      <protection/>
    </xf>
    <xf numFmtId="0" fontId="4" fillId="0" borderId="18" xfId="0" applyFont="1" applyBorder="1" applyAlignment="1">
      <alignment horizontal="center" vertical="center" wrapText="1"/>
    </xf>
    <xf numFmtId="4" fontId="5" fillId="0" borderId="13" xfId="52" applyNumberFormat="1" applyFont="1" applyBorder="1" applyAlignment="1">
      <alignment horizontal="right" vertical="center" wrapText="1"/>
      <protection/>
    </xf>
    <xf numFmtId="4" fontId="5" fillId="0" borderId="15" xfId="52" applyNumberFormat="1" applyFont="1" applyBorder="1" applyAlignment="1">
      <alignment horizontal="right" vertical="center" wrapText="1"/>
      <protection/>
    </xf>
    <xf numFmtId="0" fontId="11" fillId="33" borderId="19" xfId="52" applyFont="1" applyFill="1" applyBorder="1" applyAlignment="1">
      <alignment horizontal="center" vertical="center" wrapText="1"/>
      <protection/>
    </xf>
    <xf numFmtId="4" fontId="5" fillId="0" borderId="16" xfId="52" applyNumberFormat="1" applyFont="1" applyBorder="1" applyAlignment="1">
      <alignment horizontal="right" vertical="center" wrapText="1"/>
      <protection/>
    </xf>
    <xf numFmtId="4" fontId="5" fillId="0" borderId="17" xfId="52" applyNumberFormat="1" applyFont="1" applyBorder="1" applyAlignment="1">
      <alignment horizontal="right" vertical="center" wrapText="1"/>
      <protection/>
    </xf>
    <xf numFmtId="4" fontId="8" fillId="0" borderId="0" xfId="53" applyNumberFormat="1">
      <alignment/>
      <protection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2" fillId="0" borderId="0" xfId="53" applyFont="1" applyAlignment="1">
      <alignment horizontal="left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0" borderId="0" xfId="53" applyFont="1">
      <alignment/>
      <protection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3" xfId="52" applyNumberFormat="1" applyFont="1" applyBorder="1" applyAlignment="1">
      <alignment horizontal="right" vertical="center" wrapText="1" indent="1"/>
      <protection/>
    </xf>
    <xf numFmtId="4" fontId="5" fillId="0" borderId="16" xfId="52" applyNumberFormat="1" applyFont="1" applyBorder="1" applyAlignment="1">
      <alignment horizontal="right" vertical="center" wrapText="1" indent="1"/>
      <protection/>
    </xf>
    <xf numFmtId="4" fontId="5" fillId="0" borderId="14" xfId="52" applyNumberFormat="1" applyFont="1" applyBorder="1" applyAlignment="1">
      <alignment horizontal="right" vertical="center" wrapText="1" indent="1"/>
      <protection/>
    </xf>
    <xf numFmtId="4" fontId="5" fillId="0" borderId="15" xfId="52" applyNumberFormat="1" applyFont="1" applyBorder="1" applyAlignment="1">
      <alignment horizontal="right" vertical="center" wrapText="1" indent="1"/>
      <protection/>
    </xf>
    <xf numFmtId="4" fontId="5" fillId="0" borderId="17" xfId="52" applyNumberFormat="1" applyFont="1" applyBorder="1" applyAlignment="1">
      <alignment horizontal="right" vertical="center" wrapText="1" indent="1"/>
      <protection/>
    </xf>
    <xf numFmtId="4" fontId="50" fillId="0" borderId="16" xfId="52" applyNumberFormat="1" applyFont="1" applyBorder="1" applyAlignment="1">
      <alignment horizontal="right" vertical="center" wrapText="1" indent="1"/>
      <protection/>
    </xf>
    <xf numFmtId="4" fontId="50" fillId="0" borderId="14" xfId="52" applyNumberFormat="1" applyFont="1" applyBorder="1" applyAlignment="1">
      <alignment horizontal="right" vertical="center" wrapText="1" indent="1"/>
      <protection/>
    </xf>
    <xf numFmtId="4" fontId="50" fillId="0" borderId="17" xfId="52" applyNumberFormat="1" applyFont="1" applyBorder="1" applyAlignment="1">
      <alignment horizontal="right" vertical="center" wrapText="1" indent="1"/>
      <protection/>
    </xf>
    <xf numFmtId="4" fontId="50" fillId="0" borderId="0" xfId="52" applyNumberFormat="1" applyFont="1" applyAlignment="1">
      <alignment horizontal="left" vertical="center" wrapText="1"/>
      <protection/>
    </xf>
    <xf numFmtId="2" fontId="0" fillId="0" borderId="0" xfId="0" applyNumberFormat="1" applyAlignment="1">
      <alignment/>
    </xf>
    <xf numFmtId="4" fontId="5" fillId="34" borderId="14" xfId="52" applyNumberFormat="1" applyFont="1" applyFill="1" applyBorder="1" applyAlignment="1">
      <alignment horizontal="right" vertical="center" wrapText="1" indent="1"/>
      <protection/>
    </xf>
    <xf numFmtId="4" fontId="5" fillId="34" borderId="17" xfId="52" applyNumberFormat="1" applyFont="1" applyFill="1" applyBorder="1" applyAlignment="1">
      <alignment horizontal="right" vertical="center" wrapText="1" inden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5" borderId="17" xfId="52" applyFont="1" applyFill="1" applyBorder="1" applyAlignment="1">
      <alignment horizontal="center" vertical="center" wrapText="1"/>
      <protection/>
    </xf>
    <xf numFmtId="0" fontId="11" fillId="33" borderId="20" xfId="52" applyFont="1" applyFill="1" applyBorder="1" applyAlignment="1">
      <alignment horizontal="center" vertical="center" wrapText="1"/>
      <protection/>
    </xf>
    <xf numFmtId="0" fontId="11" fillId="33" borderId="17" xfId="52" applyFont="1" applyFill="1" applyBorder="1" applyAlignment="1">
      <alignment horizontal="center" vertical="center" wrapText="1"/>
      <protection/>
    </xf>
    <xf numFmtId="0" fontId="4" fillId="33" borderId="21" xfId="52" applyFont="1" applyFill="1" applyBorder="1" applyAlignment="1">
      <alignment horizontal="center" vertical="center" wrapText="1"/>
      <protection/>
    </xf>
    <xf numFmtId="0" fontId="4" fillId="35" borderId="22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4" fontId="4" fillId="0" borderId="23" xfId="52" applyNumberFormat="1" applyFont="1" applyBorder="1" applyAlignment="1">
      <alignment horizontal="center" vertical="center" wrapText="1"/>
      <protection/>
    </xf>
    <xf numFmtId="4" fontId="4" fillId="0" borderId="24" xfId="52" applyNumberFormat="1" applyFont="1" applyBorder="1" applyAlignment="1">
      <alignment horizontal="center" vertical="center" wrapText="1"/>
      <protection/>
    </xf>
    <xf numFmtId="4" fontId="4" fillId="0" borderId="21" xfId="52" applyNumberFormat="1" applyFont="1" applyBorder="1" applyAlignment="1">
      <alignment horizontal="center" vertical="center" wrapText="1"/>
      <protection/>
    </xf>
    <xf numFmtId="4" fontId="7" fillId="0" borderId="16" xfId="52" applyNumberFormat="1" applyFont="1" applyBorder="1" applyAlignment="1">
      <alignment horizontal="center" vertical="center" wrapText="1"/>
      <protection/>
    </xf>
    <xf numFmtId="4" fontId="7" fillId="0" borderId="20" xfId="52" applyNumberFormat="1" applyFont="1" applyBorder="1" applyAlignment="1">
      <alignment horizontal="center" vertical="center" wrapText="1"/>
      <protection/>
    </xf>
    <xf numFmtId="4" fontId="7" fillId="0" borderId="17" xfId="52" applyNumberFormat="1" applyFont="1" applyBorder="1" applyAlignment="1">
      <alignment horizontal="center" vertical="center" wrapText="1"/>
      <protection/>
    </xf>
    <xf numFmtId="0" fontId="4" fillId="33" borderId="25" xfId="52" applyFont="1" applyFill="1" applyBorder="1" applyAlignment="1">
      <alignment horizontal="left" vertical="center" wrapText="1" indent="2"/>
      <protection/>
    </xf>
    <xf numFmtId="0" fontId="4" fillId="33" borderId="26" xfId="52" applyFont="1" applyFill="1" applyBorder="1" applyAlignment="1">
      <alignment horizontal="left" vertical="center" wrapText="1" indent="2"/>
      <protection/>
    </xf>
    <xf numFmtId="0" fontId="4" fillId="33" borderId="27" xfId="52" applyFont="1" applyFill="1" applyBorder="1" applyAlignment="1">
      <alignment horizontal="left" vertical="center" wrapText="1" indent="2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5" borderId="16" xfId="52" applyFont="1" applyFill="1" applyBorder="1" applyAlignment="1">
      <alignment horizontal="center" vertical="center" wrapText="1"/>
      <protection/>
    </xf>
    <xf numFmtId="0" fontId="4" fillId="35" borderId="20" xfId="52" applyFont="1" applyFill="1" applyBorder="1" applyAlignment="1">
      <alignment horizontal="center" vertical="center" wrapText="1"/>
      <protection/>
    </xf>
    <xf numFmtId="0" fontId="4" fillId="35" borderId="17" xfId="52" applyFont="1" applyFill="1" applyBorder="1" applyAlignment="1">
      <alignment horizontal="center" vertical="center" wrapText="1"/>
      <protection/>
    </xf>
    <xf numFmtId="0" fontId="11" fillId="33" borderId="22" xfId="52" applyFont="1" applyFill="1" applyBorder="1" applyAlignment="1">
      <alignment horizontal="center" vertical="center" wrapText="1"/>
      <protection/>
    </xf>
    <xf numFmtId="0" fontId="11" fillId="33" borderId="20" xfId="52" applyFont="1" applyFill="1" applyBorder="1" applyAlignment="1">
      <alignment horizontal="center" vertical="center" wrapText="1"/>
      <protection/>
    </xf>
    <xf numFmtId="0" fontId="11" fillId="33" borderId="17" xfId="52" applyFont="1" applyFill="1" applyBorder="1" applyAlignment="1">
      <alignment horizontal="center" vertical="center" wrapText="1"/>
      <protection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24" xfId="52" applyFont="1" applyFill="1" applyBorder="1" applyAlignment="1">
      <alignment horizontal="center" vertical="center" wrapText="1"/>
      <protection/>
    </xf>
    <xf numFmtId="0" fontId="4" fillId="33" borderId="21" xfId="52" applyFont="1" applyFill="1" applyBorder="1" applyAlignment="1">
      <alignment horizontal="center"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4" fillId="35" borderId="22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Normalny_Zeszyt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B52" sqref="B52"/>
    </sheetView>
  </sheetViews>
  <sheetFormatPr defaultColWidth="9.00390625" defaultRowHeight="12"/>
  <cols>
    <col min="1" max="1" width="5.875" style="12" customWidth="1"/>
    <col min="2" max="2" width="14.75390625" style="12" customWidth="1"/>
    <col min="3" max="3" width="10.375" style="12" customWidth="1"/>
    <col min="4" max="4" width="12.375" style="12" customWidth="1"/>
    <col min="5" max="6" width="11.75390625" style="12" hidden="1" customWidth="1"/>
    <col min="7" max="12" width="12.375" style="12" customWidth="1"/>
    <col min="13" max="13" width="17.625" style="12" customWidth="1"/>
    <col min="14" max="14" width="9.125" style="12" customWidth="1"/>
    <col min="15" max="15" width="17.375" style="12" hidden="1" customWidth="1"/>
    <col min="16" max="16384" width="9.125" style="12" customWidth="1"/>
  </cols>
  <sheetData>
    <row r="1" ht="18">
      <c r="B1" s="39" t="s">
        <v>46</v>
      </c>
    </row>
    <row r="3" spans="1:7" ht="12.75">
      <c r="A3" s="9"/>
      <c r="B3" s="10"/>
      <c r="C3" s="10"/>
      <c r="D3" s="10"/>
      <c r="E3" s="10"/>
      <c r="F3" s="10"/>
      <c r="G3" s="11"/>
    </row>
    <row r="4" spans="2:10" ht="15.75">
      <c r="B4" s="1" t="s">
        <v>51</v>
      </c>
      <c r="J4" s="13" t="s">
        <v>27</v>
      </c>
    </row>
    <row r="5" spans="1:13" ht="7.5" customHeight="1">
      <c r="A5" s="27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9.5" customHeight="1" hidden="1">
      <c r="A6" s="87" t="s">
        <v>28</v>
      </c>
      <c r="B6" s="86" t="s">
        <v>2</v>
      </c>
      <c r="C6" s="86" t="s">
        <v>3</v>
      </c>
      <c r="D6" s="80" t="s">
        <v>45</v>
      </c>
      <c r="E6" s="33"/>
      <c r="F6" s="33"/>
      <c r="G6" s="71" t="s">
        <v>29</v>
      </c>
      <c r="H6" s="72"/>
      <c r="I6" s="72"/>
      <c r="J6" s="72"/>
      <c r="K6" s="72"/>
      <c r="L6" s="73"/>
      <c r="M6" s="74" t="s">
        <v>30</v>
      </c>
    </row>
    <row r="7" spans="1:13" ht="19.5" customHeight="1" hidden="1">
      <c r="A7" s="84"/>
      <c r="B7" s="75"/>
      <c r="C7" s="75"/>
      <c r="D7" s="81"/>
      <c r="E7" s="59"/>
      <c r="F7" s="59"/>
      <c r="G7" s="77" t="s">
        <v>31</v>
      </c>
      <c r="H7" s="77" t="s">
        <v>32</v>
      </c>
      <c r="I7" s="77" t="s">
        <v>33</v>
      </c>
      <c r="J7" s="77" t="s">
        <v>34</v>
      </c>
      <c r="K7" s="77" t="s">
        <v>35</v>
      </c>
      <c r="L7" s="77" t="s">
        <v>36</v>
      </c>
      <c r="M7" s="75"/>
    </row>
    <row r="8" spans="1:13" ht="19.5" customHeight="1" hidden="1">
      <c r="A8" s="84"/>
      <c r="B8" s="75"/>
      <c r="C8" s="75"/>
      <c r="D8" s="81"/>
      <c r="E8" s="59"/>
      <c r="F8" s="59"/>
      <c r="G8" s="78"/>
      <c r="H8" s="78"/>
      <c r="I8" s="78"/>
      <c r="J8" s="78"/>
      <c r="K8" s="78"/>
      <c r="L8" s="78"/>
      <c r="M8" s="75"/>
    </row>
    <row r="9" spans="1:13" ht="19.5" customHeight="1" hidden="1">
      <c r="A9" s="84"/>
      <c r="B9" s="75"/>
      <c r="C9" s="75"/>
      <c r="D9" s="81"/>
      <c r="E9" s="59"/>
      <c r="F9" s="59"/>
      <c r="G9" s="78"/>
      <c r="H9" s="78"/>
      <c r="I9" s="78"/>
      <c r="J9" s="78"/>
      <c r="K9" s="78"/>
      <c r="L9" s="78"/>
      <c r="M9" s="75"/>
    </row>
    <row r="10" spans="1:13" ht="19.5" customHeight="1" hidden="1">
      <c r="A10" s="85"/>
      <c r="B10" s="76"/>
      <c r="C10" s="76"/>
      <c r="D10" s="82"/>
      <c r="E10" s="60"/>
      <c r="F10" s="60"/>
      <c r="G10" s="79"/>
      <c r="H10" s="79"/>
      <c r="I10" s="79"/>
      <c r="J10" s="79"/>
      <c r="K10" s="79"/>
      <c r="L10" s="79"/>
      <c r="M10" s="76"/>
    </row>
    <row r="11" spans="1:13" ht="19.5" customHeight="1" hidden="1">
      <c r="A11" s="14" t="s">
        <v>11</v>
      </c>
      <c r="B11" s="15" t="s">
        <v>12</v>
      </c>
      <c r="C11" s="15" t="s">
        <v>13</v>
      </c>
      <c r="D11" s="15" t="s">
        <v>14</v>
      </c>
      <c r="E11" s="15"/>
      <c r="F11" s="15"/>
      <c r="G11" s="15" t="s">
        <v>15</v>
      </c>
      <c r="H11" s="15" t="s">
        <v>16</v>
      </c>
      <c r="I11" s="15" t="s">
        <v>17</v>
      </c>
      <c r="J11" s="15" t="s">
        <v>18</v>
      </c>
      <c r="K11" s="15" t="s">
        <v>19</v>
      </c>
      <c r="L11" s="15" t="s">
        <v>37</v>
      </c>
      <c r="M11" s="15"/>
    </row>
    <row r="12" spans="1:15" ht="19.5" customHeight="1" hidden="1">
      <c r="A12" s="65" t="s">
        <v>11</v>
      </c>
      <c r="B12" s="68" t="s">
        <v>41</v>
      </c>
      <c r="C12" s="16" t="s">
        <v>38</v>
      </c>
      <c r="D12" s="31">
        <f>SUM(G12:L12)</f>
        <v>4281243.25</v>
      </c>
      <c r="E12" s="34"/>
      <c r="F12" s="34"/>
      <c r="G12" s="34">
        <v>0</v>
      </c>
      <c r="H12" s="34">
        <f>1458299.07-0.01</f>
        <v>1458299.06</v>
      </c>
      <c r="I12" s="34">
        <v>59437.47</v>
      </c>
      <c r="J12" s="34">
        <v>396038.75</v>
      </c>
      <c r="K12" s="34">
        <v>53124.65</v>
      </c>
      <c r="L12" s="34">
        <f>197554.35+2116788.96+0.01</f>
        <v>2314343.32</v>
      </c>
      <c r="M12" s="17"/>
      <c r="O12" s="36">
        <f>SUM(E12:L12)</f>
        <v>4281243.25</v>
      </c>
    </row>
    <row r="13" spans="1:15" ht="19.5" customHeight="1" hidden="1">
      <c r="A13" s="66"/>
      <c r="B13" s="69"/>
      <c r="C13" s="18" t="s">
        <v>39</v>
      </c>
      <c r="D13" s="19">
        <f>SUM(G13:L13)</f>
        <v>3598265.32</v>
      </c>
      <c r="E13" s="19"/>
      <c r="F13" s="19"/>
      <c r="G13" s="19">
        <v>0</v>
      </c>
      <c r="H13" s="19">
        <v>1146650.52</v>
      </c>
      <c r="I13" s="19">
        <v>59437.47</v>
      </c>
      <c r="J13" s="19">
        <v>115358.52</v>
      </c>
      <c r="K13" s="19">
        <v>43385.09</v>
      </c>
      <c r="L13" s="19">
        <f>116644.76+2116788.96</f>
        <v>2233433.7199999997</v>
      </c>
      <c r="M13" s="20"/>
      <c r="O13" s="36">
        <f>SUM(E13:L13)</f>
        <v>3598265.32</v>
      </c>
    </row>
    <row r="14" spans="1:15" ht="19.5" customHeight="1" hidden="1">
      <c r="A14" s="67"/>
      <c r="B14" s="70"/>
      <c r="C14" s="21" t="s">
        <v>40</v>
      </c>
      <c r="D14" s="32">
        <f>SUM(G14:L14)</f>
        <v>682977.9300000002</v>
      </c>
      <c r="E14" s="35"/>
      <c r="F14" s="35"/>
      <c r="G14" s="35">
        <f aca="true" t="shared" si="0" ref="G14:L14">G12-G13</f>
        <v>0</v>
      </c>
      <c r="H14" s="35">
        <f t="shared" si="0"/>
        <v>311648.54000000004</v>
      </c>
      <c r="I14" s="35">
        <f t="shared" si="0"/>
        <v>0</v>
      </c>
      <c r="J14" s="35">
        <f t="shared" si="0"/>
        <v>280680.23</v>
      </c>
      <c r="K14" s="35">
        <f t="shared" si="0"/>
        <v>9739.560000000005</v>
      </c>
      <c r="L14" s="35">
        <f t="shared" si="0"/>
        <v>80909.6000000001</v>
      </c>
      <c r="M14" s="22"/>
      <c r="O14" s="36">
        <f>SUM(E14:L14)</f>
        <v>682977.9300000002</v>
      </c>
    </row>
    <row r="15" spans="1:13" ht="19.5" customHeight="1" hidden="1">
      <c r="A15" s="23"/>
      <c r="B15" s="29" t="s">
        <v>44</v>
      </c>
      <c r="C15" s="24"/>
      <c r="D15" s="25"/>
      <c r="E15" s="25"/>
      <c r="F15" s="25"/>
      <c r="G15" s="26"/>
      <c r="H15" s="26"/>
      <c r="I15" s="25"/>
      <c r="J15" s="25"/>
      <c r="K15" s="25"/>
      <c r="L15" s="25"/>
      <c r="M15" s="25"/>
    </row>
    <row r="16" ht="19.5" customHeight="1" hidden="1" thickBot="1">
      <c r="J16" s="13"/>
    </row>
    <row r="17" spans="1:13" ht="6.75" customHeight="1" thickBot="1">
      <c r="A17" s="23"/>
      <c r="B17" s="29"/>
      <c r="C17" s="53"/>
      <c r="D17" s="25"/>
      <c r="E17" s="25"/>
      <c r="F17" s="25"/>
      <c r="G17" s="26"/>
      <c r="H17" s="26"/>
      <c r="I17" s="25"/>
      <c r="J17" s="25"/>
      <c r="K17" s="25"/>
      <c r="L17" s="25"/>
      <c r="M17" s="25"/>
    </row>
    <row r="18" spans="1:13" ht="19.5" customHeight="1">
      <c r="A18" s="83" t="s">
        <v>28</v>
      </c>
      <c r="B18" s="86" t="s">
        <v>2</v>
      </c>
      <c r="C18" s="86" t="s">
        <v>3</v>
      </c>
      <c r="D18" s="80" t="s">
        <v>49</v>
      </c>
      <c r="E18" s="33"/>
      <c r="F18" s="33"/>
      <c r="G18" s="71" t="s">
        <v>29</v>
      </c>
      <c r="H18" s="72"/>
      <c r="I18" s="72"/>
      <c r="J18" s="72"/>
      <c r="K18" s="72"/>
      <c r="L18" s="73"/>
      <c r="M18" s="74" t="s">
        <v>30</v>
      </c>
    </row>
    <row r="19" spans="1:13" ht="19.5" customHeight="1">
      <c r="A19" s="84"/>
      <c r="B19" s="75"/>
      <c r="C19" s="75"/>
      <c r="D19" s="81"/>
      <c r="E19" s="59"/>
      <c r="F19" s="59"/>
      <c r="G19" s="77" t="s">
        <v>31</v>
      </c>
      <c r="H19" s="77" t="s">
        <v>32</v>
      </c>
      <c r="I19" s="77" t="s">
        <v>33</v>
      </c>
      <c r="J19" s="77" t="s">
        <v>34</v>
      </c>
      <c r="K19" s="77" t="s">
        <v>35</v>
      </c>
      <c r="L19" s="77" t="s">
        <v>36</v>
      </c>
      <c r="M19" s="75"/>
    </row>
    <row r="20" spans="1:13" ht="19.5" customHeight="1">
      <c r="A20" s="84"/>
      <c r="B20" s="75"/>
      <c r="C20" s="75"/>
      <c r="D20" s="81"/>
      <c r="E20" s="59"/>
      <c r="F20" s="59"/>
      <c r="G20" s="78"/>
      <c r="H20" s="78"/>
      <c r="I20" s="78"/>
      <c r="J20" s="78"/>
      <c r="K20" s="78"/>
      <c r="L20" s="78"/>
      <c r="M20" s="75"/>
    </row>
    <row r="21" spans="1:13" ht="19.5" customHeight="1">
      <c r="A21" s="84"/>
      <c r="B21" s="75"/>
      <c r="C21" s="75"/>
      <c r="D21" s="81"/>
      <c r="E21" s="59"/>
      <c r="F21" s="59"/>
      <c r="G21" s="78"/>
      <c r="H21" s="78"/>
      <c r="I21" s="78"/>
      <c r="J21" s="78"/>
      <c r="K21" s="78"/>
      <c r="L21" s="78"/>
      <c r="M21" s="75"/>
    </row>
    <row r="22" spans="1:13" ht="19.5" customHeight="1">
      <c r="A22" s="85"/>
      <c r="B22" s="76"/>
      <c r="C22" s="76"/>
      <c r="D22" s="82"/>
      <c r="E22" s="60"/>
      <c r="F22" s="60"/>
      <c r="G22" s="79"/>
      <c r="H22" s="79"/>
      <c r="I22" s="79"/>
      <c r="J22" s="79"/>
      <c r="K22" s="79"/>
      <c r="L22" s="79"/>
      <c r="M22" s="76"/>
    </row>
    <row r="23" spans="1:13" ht="19.5" customHeight="1">
      <c r="A23" s="61"/>
      <c r="B23" s="57"/>
      <c r="C23" s="57"/>
      <c r="D23" s="60"/>
      <c r="E23" s="60"/>
      <c r="F23" s="60"/>
      <c r="G23" s="58">
        <v>3</v>
      </c>
      <c r="H23" s="58">
        <v>4</v>
      </c>
      <c r="I23" s="58">
        <v>5</v>
      </c>
      <c r="J23" s="58">
        <v>6</v>
      </c>
      <c r="K23" s="58">
        <v>7</v>
      </c>
      <c r="L23" s="58" t="s">
        <v>47</v>
      </c>
      <c r="M23" s="57"/>
    </row>
    <row r="24" spans="1:13" s="42" customFormat="1" ht="15.75" customHeight="1">
      <c r="A24" s="40">
        <v>1</v>
      </c>
      <c r="B24" s="41">
        <v>2</v>
      </c>
      <c r="C24" s="41">
        <v>3</v>
      </c>
      <c r="D24" s="41">
        <v>4</v>
      </c>
      <c r="E24" s="41"/>
      <c r="F24" s="41"/>
      <c r="G24" s="41">
        <v>5</v>
      </c>
      <c r="H24" s="41">
        <v>6</v>
      </c>
      <c r="I24" s="41">
        <v>7</v>
      </c>
      <c r="J24" s="41">
        <v>8</v>
      </c>
      <c r="K24" s="41">
        <v>9</v>
      </c>
      <c r="L24" s="41">
        <v>10</v>
      </c>
      <c r="M24" s="41"/>
    </row>
    <row r="25" spans="1:15" ht="19.5" customHeight="1">
      <c r="A25" s="65" t="s">
        <v>11</v>
      </c>
      <c r="B25" s="68" t="s">
        <v>41</v>
      </c>
      <c r="C25" s="16" t="s">
        <v>38</v>
      </c>
      <c r="D25" s="45">
        <f>SUM(G25:L25)</f>
        <v>8431851.629999999</v>
      </c>
      <c r="E25" s="50">
        <v>0</v>
      </c>
      <c r="F25" s="50">
        <v>2150713.49</v>
      </c>
      <c r="G25" s="46">
        <v>6767.46</v>
      </c>
      <c r="H25" s="46">
        <v>2948685.54</v>
      </c>
      <c r="I25" s="46">
        <v>98246.81</v>
      </c>
      <c r="J25" s="46">
        <v>1524804.62</v>
      </c>
      <c r="K25" s="46">
        <v>85300</v>
      </c>
      <c r="L25" s="46">
        <f>751851.52+3016195.68</f>
        <v>3768047.2</v>
      </c>
      <c r="M25" s="17"/>
      <c r="O25" s="36"/>
    </row>
    <row r="26" spans="1:15" ht="19.5" customHeight="1">
      <c r="A26" s="66"/>
      <c r="B26" s="69"/>
      <c r="C26" s="18" t="s">
        <v>39</v>
      </c>
      <c r="D26" s="47">
        <f>SUM(G26:L26)</f>
        <v>7308188.970000001</v>
      </c>
      <c r="E26" s="51">
        <v>0</v>
      </c>
      <c r="F26" s="51">
        <v>1975056.28</v>
      </c>
      <c r="G26" s="55">
        <f>G25-G27</f>
        <v>4105.92</v>
      </c>
      <c r="H26" s="55">
        <f>H25-H27</f>
        <v>2724883.17</v>
      </c>
      <c r="I26" s="55">
        <f>I25-I27</f>
        <v>81775.65</v>
      </c>
      <c r="J26" s="55">
        <f>J25-J27</f>
        <v>685007.7200000001</v>
      </c>
      <c r="K26" s="55">
        <f>K25-K27</f>
        <v>85300</v>
      </c>
      <c r="L26" s="55">
        <f>L25-L27</f>
        <v>3727116.5100000002</v>
      </c>
      <c r="M26" s="20"/>
      <c r="O26" s="36"/>
    </row>
    <row r="27" spans="1:15" ht="19.5" customHeight="1">
      <c r="A27" s="67"/>
      <c r="B27" s="70"/>
      <c r="C27" s="21" t="s">
        <v>40</v>
      </c>
      <c r="D27" s="48">
        <f>SUM(G27:L27)</f>
        <v>1123662.66</v>
      </c>
      <c r="E27" s="52">
        <v>0</v>
      </c>
      <c r="F27" s="52">
        <v>175657.21</v>
      </c>
      <c r="G27" s="49">
        <v>2661.54</v>
      </c>
      <c r="H27" s="56">
        <v>223802.37</v>
      </c>
      <c r="I27" s="56">
        <v>16471.16</v>
      </c>
      <c r="J27" s="56">
        <v>839796.9</v>
      </c>
      <c r="K27" s="56">
        <v>0</v>
      </c>
      <c r="L27" s="56">
        <f>40930.69+0</f>
        <v>40930.69</v>
      </c>
      <c r="M27" s="22"/>
      <c r="O27" s="36">
        <f>SUM(E27:L27)</f>
        <v>1299319.8699999999</v>
      </c>
    </row>
    <row r="28" spans="1:13" ht="19.5" customHeight="1">
      <c r="A28" s="23"/>
      <c r="B28" s="29" t="s">
        <v>50</v>
      </c>
      <c r="C28" s="53"/>
      <c r="D28" s="25"/>
      <c r="E28" s="25"/>
      <c r="F28" s="25"/>
      <c r="G28" s="26"/>
      <c r="H28" s="26"/>
      <c r="I28" s="25"/>
      <c r="J28" s="25"/>
      <c r="K28" s="25"/>
      <c r="L28" s="25"/>
      <c r="M28" s="25"/>
    </row>
    <row r="29" spans="1:13" ht="7.5" customHeight="1" thickBot="1">
      <c r="A29" s="27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9.5" customHeight="1" hidden="1">
      <c r="A30" s="87" t="s">
        <v>28</v>
      </c>
      <c r="B30" s="86" t="s">
        <v>2</v>
      </c>
      <c r="C30" s="86" t="s">
        <v>3</v>
      </c>
      <c r="D30" s="80" t="s">
        <v>45</v>
      </c>
      <c r="E30" s="33"/>
      <c r="F30" s="33"/>
      <c r="G30" s="71" t="s">
        <v>29</v>
      </c>
      <c r="H30" s="72"/>
      <c r="I30" s="72"/>
      <c r="J30" s="72"/>
      <c r="K30" s="72"/>
      <c r="L30" s="73"/>
      <c r="M30" s="74" t="s">
        <v>30</v>
      </c>
    </row>
    <row r="31" spans="1:13" ht="19.5" customHeight="1" hidden="1">
      <c r="A31" s="84"/>
      <c r="B31" s="75"/>
      <c r="C31" s="75"/>
      <c r="D31" s="81"/>
      <c r="E31" s="59"/>
      <c r="F31" s="59"/>
      <c r="G31" s="77" t="s">
        <v>31</v>
      </c>
      <c r="H31" s="77" t="s">
        <v>32</v>
      </c>
      <c r="I31" s="77" t="s">
        <v>33</v>
      </c>
      <c r="J31" s="77" t="s">
        <v>34</v>
      </c>
      <c r="K31" s="77" t="s">
        <v>35</v>
      </c>
      <c r="L31" s="77" t="s">
        <v>36</v>
      </c>
      <c r="M31" s="75"/>
    </row>
    <row r="32" spans="1:13" ht="19.5" customHeight="1" hidden="1">
      <c r="A32" s="84"/>
      <c r="B32" s="75"/>
      <c r="C32" s="75"/>
      <c r="D32" s="81"/>
      <c r="E32" s="59"/>
      <c r="F32" s="59"/>
      <c r="G32" s="78"/>
      <c r="H32" s="78"/>
      <c r="I32" s="78"/>
      <c r="J32" s="78"/>
      <c r="K32" s="78"/>
      <c r="L32" s="78"/>
      <c r="M32" s="75"/>
    </row>
    <row r="33" spans="1:13" ht="19.5" customHeight="1" hidden="1">
      <c r="A33" s="84"/>
      <c r="B33" s="75"/>
      <c r="C33" s="75"/>
      <c r="D33" s="81"/>
      <c r="E33" s="59"/>
      <c r="F33" s="59"/>
      <c r="G33" s="78"/>
      <c r="H33" s="78"/>
      <c r="I33" s="78"/>
      <c r="J33" s="78"/>
      <c r="K33" s="78"/>
      <c r="L33" s="78"/>
      <c r="M33" s="75"/>
    </row>
    <row r="34" spans="1:13" ht="19.5" customHeight="1" hidden="1">
      <c r="A34" s="85"/>
      <c r="B34" s="76"/>
      <c r="C34" s="76"/>
      <c r="D34" s="82"/>
      <c r="E34" s="60"/>
      <c r="F34" s="60"/>
      <c r="G34" s="79"/>
      <c r="H34" s="79"/>
      <c r="I34" s="79"/>
      <c r="J34" s="79"/>
      <c r="K34" s="79"/>
      <c r="L34" s="79"/>
      <c r="M34" s="76"/>
    </row>
    <row r="35" spans="1:13" ht="19.5" customHeight="1" hidden="1">
      <c r="A35" s="14" t="s">
        <v>11</v>
      </c>
      <c r="B35" s="15" t="s">
        <v>12</v>
      </c>
      <c r="C35" s="15" t="s">
        <v>13</v>
      </c>
      <c r="D35" s="15" t="s">
        <v>14</v>
      </c>
      <c r="E35" s="15"/>
      <c r="F35" s="15"/>
      <c r="G35" s="15" t="s">
        <v>15</v>
      </c>
      <c r="H35" s="15" t="s">
        <v>16</v>
      </c>
      <c r="I35" s="15" t="s">
        <v>17</v>
      </c>
      <c r="J35" s="15" t="s">
        <v>18</v>
      </c>
      <c r="K35" s="15" t="s">
        <v>19</v>
      </c>
      <c r="L35" s="15" t="s">
        <v>37</v>
      </c>
      <c r="M35" s="15"/>
    </row>
    <row r="36" spans="1:15" ht="19.5" customHeight="1" hidden="1">
      <c r="A36" s="65" t="s">
        <v>11</v>
      </c>
      <c r="B36" s="68" t="s">
        <v>41</v>
      </c>
      <c r="C36" s="16" t="s">
        <v>38</v>
      </c>
      <c r="D36" s="31">
        <f>SUM(G36:L36)</f>
        <v>4281243.25</v>
      </c>
      <c r="E36" s="34"/>
      <c r="F36" s="34"/>
      <c r="G36" s="34">
        <v>0</v>
      </c>
      <c r="H36" s="34">
        <f>1458299.07-0.01</f>
        <v>1458299.06</v>
      </c>
      <c r="I36" s="34">
        <v>59437.47</v>
      </c>
      <c r="J36" s="34">
        <v>396038.75</v>
      </c>
      <c r="K36" s="34">
        <v>53124.65</v>
      </c>
      <c r="L36" s="34">
        <f>197554.35+2116788.96+0.01</f>
        <v>2314343.32</v>
      </c>
      <c r="M36" s="17"/>
      <c r="O36" s="36">
        <f>SUM(E36:L36)</f>
        <v>4281243.25</v>
      </c>
    </row>
    <row r="37" spans="1:15" ht="19.5" customHeight="1" hidden="1">
      <c r="A37" s="66"/>
      <c r="B37" s="69"/>
      <c r="C37" s="18" t="s">
        <v>39</v>
      </c>
      <c r="D37" s="19">
        <f>SUM(G37:L37)</f>
        <v>3598265.32</v>
      </c>
      <c r="E37" s="19"/>
      <c r="F37" s="19"/>
      <c r="G37" s="19">
        <v>0</v>
      </c>
      <c r="H37" s="19">
        <v>1146650.52</v>
      </c>
      <c r="I37" s="19">
        <v>59437.47</v>
      </c>
      <c r="J37" s="19">
        <v>115358.52</v>
      </c>
      <c r="K37" s="19">
        <v>43385.09</v>
      </c>
      <c r="L37" s="19">
        <f>116644.76+2116788.96</f>
        <v>2233433.7199999997</v>
      </c>
      <c r="M37" s="20"/>
      <c r="O37" s="36">
        <f>SUM(E37:L37)</f>
        <v>3598265.32</v>
      </c>
    </row>
    <row r="38" spans="1:15" ht="19.5" customHeight="1" hidden="1">
      <c r="A38" s="67"/>
      <c r="B38" s="70"/>
      <c r="C38" s="21" t="s">
        <v>40</v>
      </c>
      <c r="D38" s="32">
        <f>SUM(G38:L38)</f>
        <v>682977.9300000002</v>
      </c>
      <c r="E38" s="35"/>
      <c r="F38" s="35"/>
      <c r="G38" s="35">
        <f aca="true" t="shared" si="1" ref="G38:L38">G36-G37</f>
        <v>0</v>
      </c>
      <c r="H38" s="35">
        <f t="shared" si="1"/>
        <v>311648.54000000004</v>
      </c>
      <c r="I38" s="35">
        <f t="shared" si="1"/>
        <v>0</v>
      </c>
      <c r="J38" s="35">
        <f t="shared" si="1"/>
        <v>280680.23</v>
      </c>
      <c r="K38" s="35">
        <f t="shared" si="1"/>
        <v>9739.560000000005</v>
      </c>
      <c r="L38" s="35">
        <f t="shared" si="1"/>
        <v>80909.6000000001</v>
      </c>
      <c r="M38" s="22"/>
      <c r="O38" s="36">
        <f>SUM(E38:L38)</f>
        <v>682977.9300000002</v>
      </c>
    </row>
    <row r="39" spans="1:13" ht="19.5" customHeight="1" hidden="1">
      <c r="A39" s="23"/>
      <c r="B39" s="29" t="s">
        <v>44</v>
      </c>
      <c r="C39" s="24"/>
      <c r="D39" s="25"/>
      <c r="E39" s="25"/>
      <c r="F39" s="25"/>
      <c r="G39" s="26"/>
      <c r="H39" s="26"/>
      <c r="I39" s="25"/>
      <c r="J39" s="25"/>
      <c r="K39" s="25"/>
      <c r="L39" s="25"/>
      <c r="M39" s="25"/>
    </row>
    <row r="40" ht="19.5" customHeight="1" hidden="1">
      <c r="J40" s="13"/>
    </row>
    <row r="41" spans="1:13" ht="19.5" customHeight="1">
      <c r="A41" s="83" t="s">
        <v>28</v>
      </c>
      <c r="B41" s="86" t="s">
        <v>2</v>
      </c>
      <c r="C41" s="86" t="s">
        <v>3</v>
      </c>
      <c r="D41" s="80" t="s">
        <v>52</v>
      </c>
      <c r="E41" s="33"/>
      <c r="F41" s="33"/>
      <c r="G41" s="71" t="s">
        <v>29</v>
      </c>
      <c r="H41" s="72"/>
      <c r="I41" s="72"/>
      <c r="J41" s="72"/>
      <c r="K41" s="72"/>
      <c r="L41" s="73"/>
      <c r="M41" s="74" t="s">
        <v>30</v>
      </c>
    </row>
    <row r="42" spans="1:13" ht="19.5" customHeight="1">
      <c r="A42" s="84"/>
      <c r="B42" s="75"/>
      <c r="C42" s="75"/>
      <c r="D42" s="81"/>
      <c r="E42" s="59"/>
      <c r="F42" s="59"/>
      <c r="G42" s="77" t="s">
        <v>31</v>
      </c>
      <c r="H42" s="77" t="s">
        <v>32</v>
      </c>
      <c r="I42" s="77" t="s">
        <v>33</v>
      </c>
      <c r="J42" s="77" t="s">
        <v>34</v>
      </c>
      <c r="K42" s="77" t="s">
        <v>35</v>
      </c>
      <c r="L42" s="77" t="s">
        <v>36</v>
      </c>
      <c r="M42" s="75"/>
    </row>
    <row r="43" spans="1:13" ht="19.5" customHeight="1">
      <c r="A43" s="84"/>
      <c r="B43" s="75"/>
      <c r="C43" s="75"/>
      <c r="D43" s="81"/>
      <c r="E43" s="59"/>
      <c r="F43" s="59"/>
      <c r="G43" s="78"/>
      <c r="H43" s="78"/>
      <c r="I43" s="78"/>
      <c r="J43" s="78"/>
      <c r="K43" s="78"/>
      <c r="L43" s="78"/>
      <c r="M43" s="75"/>
    </row>
    <row r="44" spans="1:13" ht="19.5" customHeight="1">
      <c r="A44" s="84"/>
      <c r="B44" s="75"/>
      <c r="C44" s="75"/>
      <c r="D44" s="81"/>
      <c r="E44" s="59"/>
      <c r="F44" s="59"/>
      <c r="G44" s="78"/>
      <c r="H44" s="78"/>
      <c r="I44" s="78"/>
      <c r="J44" s="78"/>
      <c r="K44" s="78"/>
      <c r="L44" s="78"/>
      <c r="M44" s="75"/>
    </row>
    <row r="45" spans="1:13" ht="19.5" customHeight="1">
      <c r="A45" s="85"/>
      <c r="B45" s="76"/>
      <c r="C45" s="76"/>
      <c r="D45" s="82"/>
      <c r="E45" s="60"/>
      <c r="F45" s="60"/>
      <c r="G45" s="79"/>
      <c r="H45" s="79"/>
      <c r="I45" s="79"/>
      <c r="J45" s="79"/>
      <c r="K45" s="79"/>
      <c r="L45" s="79"/>
      <c r="M45" s="76"/>
    </row>
    <row r="46" spans="1:13" ht="19.5" customHeight="1">
      <c r="A46" s="61"/>
      <c r="B46" s="57"/>
      <c r="C46" s="57"/>
      <c r="D46" s="60"/>
      <c r="E46" s="60"/>
      <c r="F46" s="60"/>
      <c r="G46" s="58">
        <v>3</v>
      </c>
      <c r="H46" s="58">
        <v>4</v>
      </c>
      <c r="I46" s="58">
        <v>5</v>
      </c>
      <c r="J46" s="58">
        <v>6</v>
      </c>
      <c r="K46" s="58">
        <v>7</v>
      </c>
      <c r="L46" s="58" t="s">
        <v>47</v>
      </c>
      <c r="M46" s="57"/>
    </row>
    <row r="47" spans="1:13" s="42" customFormat="1" ht="15.75" customHeight="1">
      <c r="A47" s="40">
        <v>1</v>
      </c>
      <c r="B47" s="41">
        <v>2</v>
      </c>
      <c r="C47" s="41">
        <v>3</v>
      </c>
      <c r="D47" s="41">
        <v>4</v>
      </c>
      <c r="E47" s="41"/>
      <c r="F47" s="41"/>
      <c r="G47" s="41">
        <v>5</v>
      </c>
      <c r="H47" s="41">
        <v>6</v>
      </c>
      <c r="I47" s="41">
        <v>7</v>
      </c>
      <c r="J47" s="41">
        <v>8</v>
      </c>
      <c r="K47" s="41">
        <v>9</v>
      </c>
      <c r="L47" s="41">
        <v>10</v>
      </c>
      <c r="M47" s="41"/>
    </row>
    <row r="48" spans="1:15" ht="19.5" customHeight="1">
      <c r="A48" s="65" t="s">
        <v>11</v>
      </c>
      <c r="B48" s="68" t="s">
        <v>41</v>
      </c>
      <c r="C48" s="16" t="s">
        <v>38</v>
      </c>
      <c r="D48" s="45">
        <f>SUM(G48:L48)</f>
        <v>8496186.36</v>
      </c>
      <c r="E48" s="50">
        <v>0</v>
      </c>
      <c r="F48" s="50">
        <v>2150713.49</v>
      </c>
      <c r="G48" s="46">
        <v>6767.46</v>
      </c>
      <c r="H48" s="46">
        <v>2662845.92</v>
      </c>
      <c r="I48" s="46">
        <v>91259.72</v>
      </c>
      <c r="J48" s="46">
        <v>1669944.62</v>
      </c>
      <c r="K48" s="46">
        <v>85300</v>
      </c>
      <c r="L48" s="46">
        <f>783478.72+3196589.92</f>
        <v>3980068.6399999997</v>
      </c>
      <c r="M48" s="17"/>
      <c r="O48" s="36"/>
    </row>
    <row r="49" spans="1:15" ht="19.5" customHeight="1">
      <c r="A49" s="66"/>
      <c r="B49" s="69"/>
      <c r="C49" s="18" t="s">
        <v>39</v>
      </c>
      <c r="D49" s="47">
        <f>SUM(G49:L49)</f>
        <v>4131883.46</v>
      </c>
      <c r="E49" s="51">
        <v>0</v>
      </c>
      <c r="F49" s="51">
        <v>1975056.28</v>
      </c>
      <c r="G49" s="55">
        <f>G48-G50</f>
        <v>4579.68</v>
      </c>
      <c r="H49" s="55">
        <f>H48-H50</f>
        <v>2389822</v>
      </c>
      <c r="I49" s="55">
        <f>I48-I50</f>
        <v>83125.44</v>
      </c>
      <c r="J49" s="55">
        <f>J48-J50</f>
        <v>801321.6200000001</v>
      </c>
      <c r="K49" s="55">
        <f>K48-K50</f>
        <v>85300</v>
      </c>
      <c r="L49" s="55">
        <f>L48-L50</f>
        <v>767734.7199999997</v>
      </c>
      <c r="M49" s="20"/>
      <c r="O49" s="36"/>
    </row>
    <row r="50" spans="1:15" ht="19.5" customHeight="1">
      <c r="A50" s="67"/>
      <c r="B50" s="70"/>
      <c r="C50" s="21" t="s">
        <v>40</v>
      </c>
      <c r="D50" s="48">
        <f>SUM(G50:L50)</f>
        <v>4364302.9</v>
      </c>
      <c r="E50" s="52">
        <v>0</v>
      </c>
      <c r="F50" s="52">
        <v>175657.21</v>
      </c>
      <c r="G50" s="49">
        <v>2187.78</v>
      </c>
      <c r="H50" s="56">
        <v>273023.92</v>
      </c>
      <c r="I50" s="56">
        <v>8134.28</v>
      </c>
      <c r="J50" s="56">
        <v>868623</v>
      </c>
      <c r="K50" s="56">
        <v>0</v>
      </c>
      <c r="L50" s="56">
        <f>15744+3196589.92</f>
        <v>3212333.92</v>
      </c>
      <c r="M50" s="22"/>
      <c r="O50" s="36">
        <f>SUM(E50:L50)</f>
        <v>4539960.109999999</v>
      </c>
    </row>
    <row r="51" spans="1:13" ht="19.5" customHeight="1">
      <c r="A51" s="23"/>
      <c r="B51" s="29" t="s">
        <v>53</v>
      </c>
      <c r="C51" s="53"/>
      <c r="D51" s="25"/>
      <c r="E51" s="25"/>
      <c r="F51" s="25"/>
      <c r="G51" s="26"/>
      <c r="H51" s="26"/>
      <c r="I51" s="25"/>
      <c r="J51" s="25"/>
      <c r="K51" s="25"/>
      <c r="L51" s="25"/>
      <c r="M51" s="25"/>
    </row>
  </sheetData>
  <sheetProtection/>
  <mergeCells count="56">
    <mergeCell ref="M6:M10"/>
    <mergeCell ref="G7:G10"/>
    <mergeCell ref="H7:H10"/>
    <mergeCell ref="I7:I10"/>
    <mergeCell ref="J7:J10"/>
    <mergeCell ref="K7:K10"/>
    <mergeCell ref="L7:L10"/>
    <mergeCell ref="D18:D22"/>
    <mergeCell ref="G18:L18"/>
    <mergeCell ref="A6:A10"/>
    <mergeCell ref="B6:B10"/>
    <mergeCell ref="C6:C10"/>
    <mergeCell ref="D6:D10"/>
    <mergeCell ref="G6:L6"/>
    <mergeCell ref="A12:A14"/>
    <mergeCell ref="B12:B14"/>
    <mergeCell ref="A18:A22"/>
    <mergeCell ref="B18:B22"/>
    <mergeCell ref="C18:C22"/>
    <mergeCell ref="D30:D34"/>
    <mergeCell ref="M18:M22"/>
    <mergeCell ref="G19:G22"/>
    <mergeCell ref="H19:H22"/>
    <mergeCell ref="I19:I22"/>
    <mergeCell ref="J19:J22"/>
    <mergeCell ref="K19:K22"/>
    <mergeCell ref="L19:L22"/>
    <mergeCell ref="G30:L30"/>
    <mergeCell ref="M30:M34"/>
    <mergeCell ref="G31:G34"/>
    <mergeCell ref="H31:H34"/>
    <mergeCell ref="I31:I34"/>
    <mergeCell ref="J31:J34"/>
    <mergeCell ref="K31:K34"/>
    <mergeCell ref="L31:L34"/>
    <mergeCell ref="A25:A27"/>
    <mergeCell ref="B25:B27"/>
    <mergeCell ref="A30:A34"/>
    <mergeCell ref="B30:B34"/>
    <mergeCell ref="C30:C34"/>
    <mergeCell ref="A36:A38"/>
    <mergeCell ref="B36:B38"/>
    <mergeCell ref="A41:A45"/>
    <mergeCell ref="B41:B45"/>
    <mergeCell ref="C41:C45"/>
    <mergeCell ref="A48:A50"/>
    <mergeCell ref="B48:B50"/>
    <mergeCell ref="G41:L41"/>
    <mergeCell ref="M41:M45"/>
    <mergeCell ref="G42:G45"/>
    <mergeCell ref="H42:H45"/>
    <mergeCell ref="I42:I45"/>
    <mergeCell ref="J42:J45"/>
    <mergeCell ref="K42:K45"/>
    <mergeCell ref="L42:L45"/>
    <mergeCell ref="D41:D45"/>
  </mergeCells>
  <printOptions/>
  <pageMargins left="0.75" right="0.75" top="0.46" bottom="0.58" header="0.44" footer="0.5"/>
  <pageSetup horizontalDpi="600" verticalDpi="600" orientation="landscape" paperSize="9" r:id="rId1"/>
  <ignoredErrors>
    <ignoredError sqref="D49:D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H6" sqref="H6:H9"/>
    </sheetView>
  </sheetViews>
  <sheetFormatPr defaultColWidth="9.00390625" defaultRowHeight="12"/>
  <cols>
    <col min="1" max="1" width="3.25390625" style="0" customWidth="1"/>
    <col min="2" max="2" width="12.625" style="0" customWidth="1"/>
    <col min="3" max="3" width="26.625" style="0" customWidth="1"/>
    <col min="4" max="4" width="12.00390625" style="0" customWidth="1"/>
    <col min="5" max="5" width="12.375" style="0" customWidth="1"/>
    <col min="6" max="6" width="13.25390625" style="0" customWidth="1"/>
    <col min="7" max="7" width="9.875" style="0" customWidth="1"/>
    <col min="8" max="8" width="10.25390625" style="0" customWidth="1"/>
    <col min="9" max="9" width="14.625" style="0" customWidth="1"/>
    <col min="10" max="10" width="14.125" style="0" customWidth="1"/>
    <col min="11" max="11" width="29.625" style="0" customWidth="1"/>
    <col min="13" max="13" width="9.375" style="0" bestFit="1" customWidth="1"/>
  </cols>
  <sheetData>
    <row r="2" spans="2:6" ht="15.75">
      <c r="B2" s="1" t="s">
        <v>0</v>
      </c>
      <c r="C2" s="1"/>
      <c r="D2" s="1"/>
      <c r="E2" s="1"/>
      <c r="F2" s="1"/>
    </row>
    <row r="3" spans="2:6" ht="15.75">
      <c r="B3" s="1"/>
      <c r="C3" s="1"/>
      <c r="D3" s="1"/>
      <c r="E3" s="1"/>
      <c r="F3" s="1"/>
    </row>
    <row r="4" spans="2:6" ht="15.75">
      <c r="B4" s="1" t="s">
        <v>51</v>
      </c>
      <c r="C4" s="1"/>
      <c r="D4" s="1"/>
      <c r="E4" s="1"/>
      <c r="F4" s="1"/>
    </row>
    <row r="5" spans="2:6" ht="16.5" thickBot="1">
      <c r="B5" s="1"/>
      <c r="C5" s="1"/>
      <c r="D5" s="1"/>
      <c r="E5" s="1"/>
      <c r="F5" s="1"/>
    </row>
    <row r="6" spans="1:11" ht="12.75" customHeight="1">
      <c r="A6" s="106" t="s">
        <v>1</v>
      </c>
      <c r="B6" s="88" t="s">
        <v>2</v>
      </c>
      <c r="C6" s="88" t="s">
        <v>3</v>
      </c>
      <c r="D6" s="88" t="s">
        <v>4</v>
      </c>
      <c r="E6" s="88" t="s">
        <v>5</v>
      </c>
      <c r="F6" s="88" t="s">
        <v>6</v>
      </c>
      <c r="G6" s="62"/>
      <c r="H6" s="88" t="s">
        <v>7</v>
      </c>
      <c r="I6" s="91" t="s">
        <v>42</v>
      </c>
      <c r="J6" s="91" t="s">
        <v>8</v>
      </c>
      <c r="K6" s="94" t="s">
        <v>9</v>
      </c>
    </row>
    <row r="7" spans="1:11" ht="12.75" customHeight="1">
      <c r="A7" s="107"/>
      <c r="B7" s="89"/>
      <c r="C7" s="89"/>
      <c r="D7" s="89"/>
      <c r="E7" s="89"/>
      <c r="F7" s="89"/>
      <c r="G7" s="63"/>
      <c r="H7" s="89"/>
      <c r="I7" s="92"/>
      <c r="J7" s="92"/>
      <c r="K7" s="95"/>
    </row>
    <row r="8" spans="1:11" ht="12.75" customHeight="1">
      <c r="A8" s="107"/>
      <c r="B8" s="89"/>
      <c r="C8" s="89"/>
      <c r="D8" s="89"/>
      <c r="E8" s="89"/>
      <c r="F8" s="89"/>
      <c r="G8" s="63" t="s">
        <v>10</v>
      </c>
      <c r="H8" s="89"/>
      <c r="I8" s="92"/>
      <c r="J8" s="92"/>
      <c r="K8" s="95"/>
    </row>
    <row r="9" spans="1:11" ht="23.25" customHeight="1">
      <c r="A9" s="108"/>
      <c r="B9" s="90"/>
      <c r="C9" s="90"/>
      <c r="D9" s="90"/>
      <c r="E9" s="90"/>
      <c r="F9" s="90"/>
      <c r="G9" s="64"/>
      <c r="H9" s="90"/>
      <c r="I9" s="93"/>
      <c r="J9" s="93"/>
      <c r="K9" s="96"/>
    </row>
    <row r="10" spans="1:11" ht="12.75" customHeight="1">
      <c r="A10" s="2" t="s">
        <v>11</v>
      </c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0" t="s">
        <v>18</v>
      </c>
      <c r="I10" s="3" t="s">
        <v>19</v>
      </c>
      <c r="J10" s="3" t="s">
        <v>37</v>
      </c>
      <c r="K10" s="4">
        <v>11</v>
      </c>
    </row>
    <row r="11" spans="1:14" ht="38.25" customHeight="1">
      <c r="A11" s="97" t="s">
        <v>11</v>
      </c>
      <c r="B11" s="100" t="s">
        <v>25</v>
      </c>
      <c r="C11" s="5" t="s">
        <v>20</v>
      </c>
      <c r="D11" s="37" t="s">
        <v>43</v>
      </c>
      <c r="E11" s="37" t="s">
        <v>43</v>
      </c>
      <c r="F11" s="37" t="s">
        <v>43</v>
      </c>
      <c r="G11" s="37" t="s">
        <v>43</v>
      </c>
      <c r="H11" s="37" t="s">
        <v>43</v>
      </c>
      <c r="I11" s="37" t="s">
        <v>43</v>
      </c>
      <c r="J11" s="43">
        <v>534746.14</v>
      </c>
      <c r="K11" s="103" t="s">
        <v>48</v>
      </c>
      <c r="M11" s="54"/>
      <c r="N11" s="54"/>
    </row>
    <row r="12" spans="1:14" ht="41.25" customHeight="1">
      <c r="A12" s="98"/>
      <c r="B12" s="101"/>
      <c r="C12" s="6" t="s">
        <v>21</v>
      </c>
      <c r="D12" s="37" t="s">
        <v>43</v>
      </c>
      <c r="E12" s="37" t="s">
        <v>43</v>
      </c>
      <c r="F12" s="37" t="s">
        <v>43</v>
      </c>
      <c r="G12" s="37" t="s">
        <v>43</v>
      </c>
      <c r="H12" s="37" t="s">
        <v>43</v>
      </c>
      <c r="I12" s="37" t="s">
        <v>43</v>
      </c>
      <c r="J12" s="43">
        <v>534746.14</v>
      </c>
      <c r="K12" s="104"/>
      <c r="M12" s="54"/>
      <c r="N12" s="54"/>
    </row>
    <row r="13" spans="1:14" ht="36.75" customHeight="1">
      <c r="A13" s="98"/>
      <c r="B13" s="101"/>
      <c r="C13" s="6" t="s">
        <v>22</v>
      </c>
      <c r="D13" s="37" t="s">
        <v>43</v>
      </c>
      <c r="E13" s="37" t="s">
        <v>43</v>
      </c>
      <c r="F13" s="37" t="s">
        <v>43</v>
      </c>
      <c r="G13" s="37" t="s">
        <v>43</v>
      </c>
      <c r="H13" s="37" t="s">
        <v>43</v>
      </c>
      <c r="I13" s="37" t="s">
        <v>43</v>
      </c>
      <c r="J13" s="43">
        <v>0</v>
      </c>
      <c r="K13" s="104"/>
      <c r="M13" s="54"/>
      <c r="N13" s="54"/>
    </row>
    <row r="14" spans="1:14" ht="30.75" customHeight="1">
      <c r="A14" s="98"/>
      <c r="B14" s="101"/>
      <c r="C14" s="6" t="s">
        <v>23</v>
      </c>
      <c r="D14" s="37" t="s">
        <v>43</v>
      </c>
      <c r="E14" s="37" t="s">
        <v>43</v>
      </c>
      <c r="F14" s="37" t="s">
        <v>43</v>
      </c>
      <c r="G14" s="37" t="s">
        <v>43</v>
      </c>
      <c r="H14" s="37" t="s">
        <v>43</v>
      </c>
      <c r="I14" s="37" t="s">
        <v>43</v>
      </c>
      <c r="J14" s="43">
        <v>0</v>
      </c>
      <c r="K14" s="104"/>
      <c r="N14" s="54"/>
    </row>
    <row r="15" spans="1:11" ht="61.5" customHeight="1">
      <c r="A15" s="99"/>
      <c r="B15" s="102"/>
      <c r="C15" s="7" t="s">
        <v>24</v>
      </c>
      <c r="D15" s="38" t="s">
        <v>43</v>
      </c>
      <c r="E15" s="38" t="s">
        <v>43</v>
      </c>
      <c r="F15" s="38" t="s">
        <v>43</v>
      </c>
      <c r="G15" s="38" t="s">
        <v>43</v>
      </c>
      <c r="H15" s="38" t="s">
        <v>43</v>
      </c>
      <c r="I15" s="38" t="s">
        <v>43</v>
      </c>
      <c r="J15" s="44" t="s">
        <v>43</v>
      </c>
      <c r="K15" s="105"/>
    </row>
    <row r="19" ht="12">
      <c r="B19" t="s">
        <v>26</v>
      </c>
    </row>
    <row r="21" ht="12">
      <c r="B21" s="8"/>
    </row>
    <row r="22" ht="12">
      <c r="B22" s="8"/>
    </row>
  </sheetData>
  <sheetProtection/>
  <mergeCells count="13">
    <mergeCell ref="H6:H9"/>
    <mergeCell ref="I6:I9"/>
    <mergeCell ref="J6:J9"/>
    <mergeCell ref="K6:K9"/>
    <mergeCell ref="A11:A15"/>
    <mergeCell ref="B11:B15"/>
    <mergeCell ref="K11:K15"/>
    <mergeCell ref="A6:A9"/>
    <mergeCell ref="B6:B9"/>
    <mergeCell ref="C6:C9"/>
    <mergeCell ref="D6:D9"/>
    <mergeCell ref="E6:E9"/>
    <mergeCell ref="F6:F9"/>
  </mergeCells>
  <printOptions/>
  <pageMargins left="0.17" right="0.19" top="0.56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Szymczyk</dc:creator>
  <cp:keywords/>
  <dc:description/>
  <cp:lastModifiedBy>Beata Roszczenko</cp:lastModifiedBy>
  <cp:lastPrinted>2023-02-01T08:51:30Z</cp:lastPrinted>
  <dcterms:created xsi:type="dcterms:W3CDTF">2008-03-28T12:52:38Z</dcterms:created>
  <dcterms:modified xsi:type="dcterms:W3CDTF">2023-03-15T08:13:04Z</dcterms:modified>
  <cp:category/>
  <cp:version/>
  <cp:contentType/>
  <cp:contentStatus/>
</cp:coreProperties>
</file>